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queryTables/queryTable1.xml" ContentType="application/vnd.openxmlformats-officedocument.spreadsheetml.queryTable+xml"/>
  <Override PartName="/xl/tables/table15.xml" ContentType="application/vnd.openxmlformats-officedocument.spreadsheetml.table+xml"/>
  <Override PartName="/xl/queryTables/queryTable2.xml" ContentType="application/vnd.openxmlformats-officedocument.spreadsheetml.queryTable+xml"/>
  <Override PartName="/xl/tables/table16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667e5974915a09c/Área de Trabalho/"/>
    </mc:Choice>
  </mc:AlternateContent>
  <xr:revisionPtr revIDLastSave="11" documentId="8_{33109939-B362-436A-9A17-F4B1C0C0E231}" xr6:coauthVersionLast="47" xr6:coauthVersionMax="47" xr10:uidLastSave="{0763324D-36E2-47EE-8874-56CC7B6F483F}"/>
  <bookViews>
    <workbookView xWindow="-120" yWindow="-120" windowWidth="38640" windowHeight="15720" tabRatio="740" xr2:uid="{00000000-000D-0000-FFFF-FFFF00000000}"/>
  </bookViews>
  <sheets>
    <sheet name="CONSOLIDAÇÃO" sheetId="13" r:id="rId1"/>
    <sheet name="UAPA" sheetId="1" r:id="rId2"/>
    <sheet name="UCIN" sheetId="27" r:id="rId3"/>
    <sheet name="UGEP" sheetId="26" r:id="rId4"/>
    <sheet name="UMAD" sheetId="24" r:id="rId5"/>
    <sheet name="UMIN" sheetId="23" r:id="rId6"/>
    <sheet name="Auxiliar" sheetId="3" state="hidden" r:id="rId7"/>
    <sheet name="USEG" sheetId="25" r:id="rId8"/>
    <sheet name="DIAC" sheetId="28" r:id="rId9"/>
    <sheet name="Suprimento de Fundos" sheetId="29" r:id="rId10"/>
    <sheet name="DadosBrutos" sheetId="14" state="hidden" r:id="rId11"/>
    <sheet name="Relatório SERVICOS" sheetId="15" r:id="rId12"/>
    <sheet name="Relatório COMPRAS" sheetId="22" r:id="rId13"/>
  </sheets>
  <externalReferences>
    <externalReference r:id="rId14"/>
    <externalReference r:id="rId15"/>
  </externalReferences>
  <definedNames>
    <definedName name="AcoesOrç">'[1]pacGestor2021_v.3.1'!#REF!</definedName>
    <definedName name="AcoesOrçamentarias">'[1]pacGestor2021_v.3.1'!#REF!</definedName>
    <definedName name="AGestores">'[1]pacGestor2021_v.3.1'!#REF!</definedName>
    <definedName name="DadosExternos_1" localSheetId="10" hidden="1">DadosBrutos!$A$1:$O$475</definedName>
    <definedName name="DadosExternos_2" localSheetId="11" hidden="1">'Relatório SERVICOS'!$B$2:$D$86</definedName>
    <definedName name="DadosExternos_5" localSheetId="12" hidden="1">'Relatório COMPRAS'!$B$2:$D$77</definedName>
    <definedName name="Demanda">'[1]pacGestor2021_v.3.1'!#REF!</definedName>
    <definedName name="LAcoesOrcamentarias" localSheetId="0">'[1]pacGestor2021_v.3.1'!#REF!</definedName>
    <definedName name="LAcoesOrcamentarias">'[1]pacGestor2021_v.3.1'!#REF!</definedName>
    <definedName name="LAreasGestoras" localSheetId="0">'[1]pacGestor2021_v.3.1'!#REF!</definedName>
    <definedName name="LAreasGestoras">'[1]pacGestor2021_v.3.1'!#REF!</definedName>
    <definedName name="ListaStatus">[2]!_TStatus[Status]</definedName>
    <definedName name="LObjetivosEstrategicos" localSheetId="0">'[1]pacGestor2021_v.3.1'!#REF!</definedName>
    <definedName name="LObjetivosEstrategicos">'[1]pacGestor2021_v.3.1'!#REF!</definedName>
    <definedName name="LObjetos" localSheetId="0">'[1]pacGestor2021_v.3.1'!#REF!</definedName>
    <definedName name="LObjetos">'[1]pacGestor2021_v.3.1'!#REF!</definedName>
    <definedName name="LOrgaos" localSheetId="0">'[1]pacGestor2021_v.3.1'!#REF!</definedName>
    <definedName name="LOrgaos">'[1]pacGestor2021_v.3.1'!#REF!</definedName>
    <definedName name="LOrigemDaDemanda" localSheetId="0">'[1]pacGestor2021_v.3.1'!#REF!</definedName>
    <definedName name="LOrigemDaDemanda">'[1]pacGestor2021_v.3.1'!#REF!</definedName>
    <definedName name="LSubsecretarias" localSheetId="0">'[1]pacGestor2021_v.3.1'!#REF!</definedName>
    <definedName name="LSubsecretarias">'[1]pacGestor2021_v.3.1'!#REF!</definedName>
    <definedName name="LUnidadesDemandantes" localSheetId="0">'[1]pacGestor2021_v.3.1'!#REF!</definedName>
    <definedName name="LUnidadesDemandantes">'[1]pacGestor2021_v.3.1'!#REF!</definedName>
    <definedName name="ObjEstra">'[1]pacGestor2021_v.3.1'!#REF!</definedName>
    <definedName name="ObjEstrat">'[1]pacGestor2021_v.3.1'!#REF!</definedName>
    <definedName name="Objetos">'[1]pacGestor2021_v.3.1'!#REF!</definedName>
    <definedName name="Órgãos">'[1]pacGestor2021_v.3.1'!#REF!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dosBrutos_e78682aa-4cd4-4d38-978a-c80f501563c8" name="DadosBrutos" connection="Consulta - DadosBrutos"/>
          <x15:modelTable id="Relatório SERVICOS_63b7a49a-05a9-4294-9f1d-c2a146cf02e5" name="Relatório SERVICOS" connection="Consulta - Relatório SERVICOS"/>
          <x15:modelTable id="Relatório COMPRAS_e2bca066-5e59-43a7-a6b5-96331e11bce0" name="Relatório COMPRAS" connection="Consulta - Relatório COMPRA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8" l="1"/>
  <c r="E12" i="13" s="1"/>
  <c r="F1" i="25"/>
  <c r="E11" i="13" s="1"/>
  <c r="F1" i="23"/>
  <c r="E10" i="13" s="1"/>
  <c r="F1" i="24"/>
  <c r="E9" i="13" s="1"/>
  <c r="F1" i="26"/>
  <c r="E8" i="13" s="1"/>
  <c r="F1" i="27"/>
  <c r="E7" i="13" s="1"/>
  <c r="F1" i="1"/>
  <c r="E6" i="13" s="1"/>
  <c r="E13" i="1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dosBrutos" description="Conexão com a consulta 'DadosBrutos' na pasta de trabalho." type="100" refreshedVersion="8" minRefreshableVersion="5">
    <extLst>
      <ext xmlns:x15="http://schemas.microsoft.com/office/spreadsheetml/2010/11/main" uri="{DE250136-89BD-433C-8126-D09CA5730AF9}">
        <x15:connection id="bd95f032-854e-4188-a7ca-3df95cbd9b50"/>
      </ext>
    </extLst>
  </connection>
  <connection id="2" xr16:uid="{00000000-0015-0000-FFFF-FFFF02000000}" name="Consulta - Relatório COMPRAS" description="Conexão com a consulta 'Relatório COMPRAS' na pasta de trabalho." type="100" refreshedVersion="8" minRefreshableVersion="5">
    <extLst>
      <ext xmlns:x15="http://schemas.microsoft.com/office/spreadsheetml/2010/11/main" uri="{DE250136-89BD-433C-8126-D09CA5730AF9}">
        <x15:connection id="bb0648ba-e345-4a97-81e4-5927d525128a"/>
      </ext>
    </extLst>
  </connection>
  <connection id="3" xr16:uid="{00000000-0015-0000-FFFF-FFFF03000000}" name="Consulta - Relatório SERVICOS" description="Conexão com a consulta 'Relatório SERVICOS' na pasta de trabalho." type="100" refreshedVersion="8" minRefreshableVersion="5">
    <extLst>
      <ext xmlns:x15="http://schemas.microsoft.com/office/spreadsheetml/2010/11/main" uri="{DE250136-89BD-433C-8126-D09CA5730AF9}">
        <x15:connection id="0ab475d3-a1b2-4262-a5d8-8613fa512f9e"/>
      </ext>
    </extLst>
  </connection>
  <connection id="4" xr16:uid="{00000000-0015-0000-FFFF-FFFF04000000}" keepAlive="1" name="ModelConnection_DadosExternos_1" description="Modelo de Dados" type="5" refreshedVersion="8" minRefreshableVersion="5" saveData="1">
    <dbPr connection="Data Model Connection" command="DadosBru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5000000}" keepAlive="1" name="ModelConnection_DadosExternos_2" description="Modelo de Dados" type="5" refreshedVersion="8" minRefreshableVersion="5" saveData="1">
    <dbPr connection="Data Model Connection" command="Relatório SERVICOS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7000000}" keepAlive="1" name="ModelConnection_DadosExternos_51" description="Modelo de Dados" type="5" refreshedVersion="8" minRefreshableVersion="5" saveData="1">
    <dbPr connection="Data Model Connection" command="Relatório COMPRAS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8000000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<sst xmlns="http://schemas.openxmlformats.org/spreadsheetml/2006/main" count="11442" uniqueCount="1908">
  <si>
    <t>Seção Judiciária de São Paulo</t>
  </si>
  <si>
    <t>Subsecretaria</t>
  </si>
  <si>
    <t>Valores Consolidados</t>
  </si>
  <si>
    <t>UAPA</t>
  </si>
  <si>
    <t>UCIN</t>
  </si>
  <si>
    <t>UGEP</t>
  </si>
  <si>
    <t>UMAD</t>
  </si>
  <si>
    <t>UMIN</t>
  </si>
  <si>
    <t>USEG</t>
  </si>
  <si>
    <t>DIAC</t>
  </si>
  <si>
    <t>TOTAL</t>
  </si>
  <si>
    <t>Demandas Intercorrentes</t>
  </si>
  <si>
    <t>Data</t>
  </si>
  <si>
    <t>Despacho DFOR</t>
  </si>
  <si>
    <t>Área</t>
  </si>
  <si>
    <t>Linha de Fornecimento SICAF</t>
  </si>
  <si>
    <r>
      <rPr>
        <b/>
        <sz val="12"/>
        <color theme="0"/>
        <rFont val="Calibri"/>
        <family val="2"/>
        <scheme val="minor"/>
      </rPr>
      <t>Contratos ou Atas Vigentes</t>
    </r>
    <r>
      <rPr>
        <sz val="12"/>
        <color theme="0"/>
        <rFont val="Calibri"/>
        <family val="2"/>
        <scheme val="minor"/>
      </rPr>
      <t xml:space="preserve">
(Se houver)</t>
    </r>
  </si>
  <si>
    <t>Divisão</t>
  </si>
  <si>
    <t>Seção</t>
  </si>
  <si>
    <r>
      <rPr>
        <b/>
        <sz val="11"/>
        <color rgb="FFFFFFFF"/>
        <rFont val="Calibri"/>
        <family val="2"/>
        <scheme val="minor"/>
      </rPr>
      <t xml:space="preserve">Objeto (Descrição </t>
    </r>
    <r>
      <rPr>
        <b/>
        <u/>
        <sz val="11"/>
        <color rgb="FFFFFFFF"/>
        <rFont val="Calibri"/>
        <family val="2"/>
        <scheme val="minor"/>
      </rPr>
      <t>Sucinta</t>
    </r>
    <r>
      <rPr>
        <b/>
        <sz val="11"/>
        <color rgb="FFFFFFFF"/>
        <rFont val="Calibri"/>
        <family val="2"/>
        <scheme val="minor"/>
      </rPr>
      <t>)</t>
    </r>
  </si>
  <si>
    <t>Natureza da Demanda</t>
  </si>
  <si>
    <t>Classe CATMAT</t>
  </si>
  <si>
    <t>Código do Serviço</t>
  </si>
  <si>
    <t>Valor Estimado</t>
  </si>
  <si>
    <t>Tipo de Contratação</t>
  </si>
  <si>
    <t>Grau de Prioridade</t>
  </si>
  <si>
    <t>Doc. SEI
Contrato / ARP</t>
  </si>
  <si>
    <t>Fim da Vigência</t>
  </si>
  <si>
    <r>
      <rPr>
        <b/>
        <sz val="11"/>
        <color rgb="FFFFFFFF"/>
        <rFont val="Calibri"/>
        <family val="2"/>
        <scheme val="minor"/>
      </rPr>
      <t xml:space="preserve">Data Prevista para a </t>
    </r>
    <r>
      <rPr>
        <b/>
        <u/>
        <sz val="11"/>
        <color rgb="FFFFFFFF"/>
        <rFont val="Calibri"/>
        <family val="2"/>
        <scheme val="minor"/>
      </rPr>
      <t>Nova</t>
    </r>
    <r>
      <rPr>
        <b/>
        <sz val="11"/>
        <color rgb="FFFFFFFF"/>
        <rFont val="Calibri"/>
        <family val="2"/>
        <scheme val="minor"/>
      </rPr>
      <t xml:space="preserve"> Contratação</t>
    </r>
  </si>
  <si>
    <t>Processo SEI
(Nova Contratação)</t>
  </si>
  <si>
    <t>Status</t>
  </si>
  <si>
    <t>-</t>
  </si>
  <si>
    <t>Contratação Cancelada</t>
  </si>
  <si>
    <t>DUGE</t>
  </si>
  <si>
    <t>Serviço</t>
  </si>
  <si>
    <t>Nova Contratação para Novo Objeto</t>
  </si>
  <si>
    <t>Médio</t>
  </si>
  <si>
    <t>Elaboração de Edital / ACD / Minutas</t>
  </si>
  <si>
    <t>DIES</t>
  </si>
  <si>
    <t>Alto</t>
  </si>
  <si>
    <t>Contratação / Prorrogação Concluída</t>
  </si>
  <si>
    <t>DFD Assinado</t>
  </si>
  <si>
    <t>DUBI</t>
  </si>
  <si>
    <t>Nova Contratação para Continuidade do Objeto</t>
  </si>
  <si>
    <t>Processo Não Localizado</t>
  </si>
  <si>
    <t>Banco de Preços</t>
  </si>
  <si>
    <t>Compra</t>
  </si>
  <si>
    <t>Processo Criado</t>
  </si>
  <si>
    <t>Licitação Agendada</t>
  </si>
  <si>
    <t>Web Gestão Tributária</t>
  </si>
  <si>
    <t>DUIP</t>
  </si>
  <si>
    <t>Contrato existente com vigência superior ao exercício</t>
  </si>
  <si>
    <t>Contratação Vigente</t>
  </si>
  <si>
    <t>Prorrogação Contratual ou de ARP (Termo Aditivo)</t>
  </si>
  <si>
    <t>DSOC</t>
  </si>
  <si>
    <t>DISA</t>
  </si>
  <si>
    <t>Aguardando Prorrogação</t>
  </si>
  <si>
    <t>DUSL</t>
  </si>
  <si>
    <t>Plano de Saúde - Capital</t>
  </si>
  <si>
    <t>Plano de Saúde - Interior</t>
  </si>
  <si>
    <t>Serviço de Saúde e Bem-Estar por meio de Plataforma Digital Integrada</t>
  </si>
  <si>
    <t>Baixo</t>
  </si>
  <si>
    <t>Em Licitação</t>
  </si>
  <si>
    <t>DISD</t>
  </si>
  <si>
    <t>Agenciamento de Viagens - Passagens aéreas</t>
  </si>
  <si>
    <t>DEMO</t>
  </si>
  <si>
    <t>SUTA</t>
  </si>
  <si>
    <t>Contrato/ARP existente, mas que não será renovado(a)</t>
  </si>
  <si>
    <t>Telefonia SIP</t>
  </si>
  <si>
    <t>Análise DUPL Realizada</t>
  </si>
  <si>
    <t>DUMP</t>
  </si>
  <si>
    <t>Emissão de Empenho</t>
  </si>
  <si>
    <t>Planejamento em Instrução</t>
  </si>
  <si>
    <t>DUDJ</t>
  </si>
  <si>
    <t>DINF</t>
  </si>
  <si>
    <t>Engenharia</t>
  </si>
  <si>
    <t>DUAP</t>
  </si>
  <si>
    <t>SUAI</t>
  </si>
  <si>
    <t>SUCS</t>
  </si>
  <si>
    <t>Assessoria Jurídica</t>
  </si>
  <si>
    <t>SUCT</t>
  </si>
  <si>
    <t>SUPI</t>
  </si>
  <si>
    <t>DUMT</t>
  </si>
  <si>
    <t>Manutenção de Elevadores
(JEF SP - PÓS-MODERNIZAÇÃO)</t>
  </si>
  <si>
    <t>Licitação Suspensa</t>
  </si>
  <si>
    <t>Outsourcing/Locação UPS - Nobreak</t>
  </si>
  <si>
    <t>21784</t>
  </si>
  <si>
    <t>Revisão DUPL</t>
  </si>
  <si>
    <t>Emissão de Forms. Orçamentários</t>
  </si>
  <si>
    <t>Atendimento de Recomendações</t>
  </si>
  <si>
    <t>DISE</t>
  </si>
  <si>
    <t>Uniformes Agente de Polícia Judicial</t>
  </si>
  <si>
    <t>DUFE</t>
  </si>
  <si>
    <t>Gerenciamento de Abastecimento e Lavagem da Frota</t>
  </si>
  <si>
    <t>Manutenção Preventiva e Corretiva da Frota de Veículos</t>
  </si>
  <si>
    <t>Pagamento Eletrônico de Tarifas de Pedágio</t>
  </si>
  <si>
    <t>Manutenção - Scanners de Bagagem (Raio X)</t>
  </si>
  <si>
    <t>Peças de Alto Custo - Scanner de Bagagem (Raio X)</t>
  </si>
  <si>
    <t>Adaptações de Veículos</t>
  </si>
  <si>
    <t>SETI-DIAC</t>
  </si>
  <si>
    <t>Prestação de serviço de acesso à INTERNET banda larga por meio de link de 100 Mbps - para 1 localidade - TELEFONICA</t>
  </si>
  <si>
    <t>Prestação de serviço de Manutenção do software sophia , Hospedagem em nuvem e licença de uso e manut. do módulo APP - Sophia - SEI 0006558-53 - PRIMASOFT.</t>
  </si>
  <si>
    <t>Solução de Anti-virus</t>
  </si>
  <si>
    <t>Licitação Bem Sucedida</t>
  </si>
  <si>
    <t>Aquisição de Solução de WI-FI - Permanente</t>
  </si>
  <si>
    <t>Contratação de prestação de serviço de COLOCATION</t>
  </si>
  <si>
    <t>Prestação de serviço especializado para atendimento de nível 1 para (TRF 3ªR, JFSP e JFMS)</t>
  </si>
  <si>
    <t>Aquisição de Software Microsoft item 10 -  Microsoft Enterprise Mobility + Security (EMS) E3, Item 11 - Microsoft 365 - Plano E3, Item 13 - M365 Copilot Sub Add-on e Item 14 - Copilot Studio Sub (Messages)</t>
  </si>
  <si>
    <t>Objeto (Descrição Sucinta)</t>
  </si>
  <si>
    <t>Data Prevista para a Nova Contratação</t>
  </si>
  <si>
    <t>Processo SEI (Nova Contratação)</t>
  </si>
  <si>
    <t>25992</t>
  </si>
  <si>
    <t>20710</t>
  </si>
  <si>
    <t>26484</t>
  </si>
  <si>
    <t>72000</t>
  </si>
  <si>
    <t>27502</t>
  </si>
  <si>
    <t>27243</t>
  </si>
  <si>
    <t>7010</t>
  </si>
  <si>
    <t>7050</t>
  </si>
  <si>
    <t>1000000</t>
  </si>
  <si>
    <t>200000</t>
  </si>
  <si>
    <t>700000</t>
  </si>
  <si>
    <t>350000</t>
  </si>
  <si>
    <t>300000</t>
  </si>
  <si>
    <t>27073</t>
  </si>
  <si>
    <t>26980</t>
  </si>
  <si>
    <t>100000</t>
  </si>
  <si>
    <t>50000</t>
  </si>
  <si>
    <t>01/06/2025 00:00:00</t>
  </si>
  <si>
    <t>19909</t>
  </si>
  <si>
    <t>01/04/2025 00:00:00</t>
  </si>
  <si>
    <t>21172</t>
  </si>
  <si>
    <t>23108</t>
  </si>
  <si>
    <t>600</t>
  </si>
  <si>
    <t>70000</t>
  </si>
  <si>
    <t>01/08/2025 00:00:00</t>
  </si>
  <si>
    <t>7610</t>
  </si>
  <si>
    <t>150000</t>
  </si>
  <si>
    <t>15156</t>
  </si>
  <si>
    <t>27928</t>
  </si>
  <si>
    <t>7350</t>
  </si>
  <si>
    <t>906</t>
  </si>
  <si>
    <t>150</t>
  </si>
  <si>
    <t>20184</t>
  </si>
  <si>
    <t>14052</t>
  </si>
  <si>
    <t>7776</t>
  </si>
  <si>
    <t>27649,86</t>
  </si>
  <si>
    <t>12920</t>
  </si>
  <si>
    <t>01/07/2025 00:00:00</t>
  </si>
  <si>
    <t>9040</t>
  </si>
  <si>
    <t>5916</t>
  </si>
  <si>
    <t>14311</t>
  </si>
  <si>
    <t>539400</t>
  </si>
  <si>
    <t>3719</t>
  </si>
  <si>
    <t>14265</t>
  </si>
  <si>
    <t>89910</t>
  </si>
  <si>
    <t>24023</t>
  </si>
  <si>
    <t>3212</t>
  </si>
  <si>
    <t>250000</t>
  </si>
  <si>
    <t>5380</t>
  </si>
  <si>
    <t>27278</t>
  </si>
  <si>
    <t>27600</t>
  </si>
  <si>
    <t>4227</t>
  </si>
  <si>
    <t>28600</t>
  </si>
  <si>
    <t>4286</t>
  </si>
  <si>
    <t>18627</t>
  </si>
  <si>
    <t>952726,68</t>
  </si>
  <si>
    <t>26387</t>
  </si>
  <si>
    <t>103052,04</t>
  </si>
  <si>
    <t>27731</t>
  </si>
  <si>
    <t>115073,4</t>
  </si>
  <si>
    <t>111447,96</t>
  </si>
  <si>
    <t>26425</t>
  </si>
  <si>
    <t>9075,96</t>
  </si>
  <si>
    <t>26093</t>
  </si>
  <si>
    <t>3920</t>
  </si>
  <si>
    <t>4110</t>
  </si>
  <si>
    <t>4120</t>
  </si>
  <si>
    <t>4140</t>
  </si>
  <si>
    <t>4240</t>
  </si>
  <si>
    <t>4510</t>
  </si>
  <si>
    <t>4710</t>
  </si>
  <si>
    <t>4820</t>
  </si>
  <si>
    <t>5340</t>
  </si>
  <si>
    <t>5925</t>
  </si>
  <si>
    <t>5930</t>
  </si>
  <si>
    <t>5935</t>
  </si>
  <si>
    <t>5950</t>
  </si>
  <si>
    <t>5975</t>
  </si>
  <si>
    <t>6145</t>
  </si>
  <si>
    <t>6210</t>
  </si>
  <si>
    <t>6350</t>
  </si>
  <si>
    <t>240000</t>
  </si>
  <si>
    <t>6525</t>
  </si>
  <si>
    <t>6530</t>
  </si>
  <si>
    <t>6670</t>
  </si>
  <si>
    <t>90000</t>
  </si>
  <si>
    <t>7105</t>
  </si>
  <si>
    <t>7110</t>
  </si>
  <si>
    <t>7125</t>
  </si>
  <si>
    <t>7195</t>
  </si>
  <si>
    <t>7240</t>
  </si>
  <si>
    <t>7310</t>
  </si>
  <si>
    <t>7490</t>
  </si>
  <si>
    <t>8115</t>
  </si>
  <si>
    <t>8135</t>
  </si>
  <si>
    <t>8345</t>
  </si>
  <si>
    <t>27685</t>
  </si>
  <si>
    <t>15407</t>
  </si>
  <si>
    <t>5180568,48</t>
  </si>
  <si>
    <t>8305</t>
  </si>
  <si>
    <t>7540</t>
  </si>
  <si>
    <t>5640</t>
  </si>
  <si>
    <t>6310</t>
  </si>
  <si>
    <t>5970</t>
  </si>
  <si>
    <t>4720</t>
  </si>
  <si>
    <t>8000</t>
  </si>
  <si>
    <t>213</t>
  </si>
  <si>
    <t>1538</t>
  </si>
  <si>
    <t>477</t>
  </si>
  <si>
    <t>1627</t>
  </si>
  <si>
    <t>30000</t>
  </si>
  <si>
    <t>2020</t>
  </si>
  <si>
    <t>5789</t>
  </si>
  <si>
    <t>5312</t>
  </si>
  <si>
    <t>15814</t>
  </si>
  <si>
    <t>390000</t>
  </si>
  <si>
    <t>80000</t>
  </si>
  <si>
    <t>18597</t>
  </si>
  <si>
    <t>22519</t>
  </si>
  <si>
    <t>20000</t>
  </si>
  <si>
    <t>53000</t>
  </si>
  <si>
    <t>7510</t>
  </si>
  <si>
    <t>5000</t>
  </si>
  <si>
    <t>9905</t>
  </si>
  <si>
    <t>4000</t>
  </si>
  <si>
    <t>3417</t>
  </si>
  <si>
    <t>4174,24</t>
  </si>
  <si>
    <t>5996,06</t>
  </si>
  <si>
    <t>772</t>
  </si>
  <si>
    <t>990,6</t>
  </si>
  <si>
    <t>18180</t>
  </si>
  <si>
    <t>25321</t>
  </si>
  <si>
    <t>5584</t>
  </si>
  <si>
    <t>15000</t>
  </si>
  <si>
    <t>5436</t>
  </si>
  <si>
    <t>19372</t>
  </si>
  <si>
    <t>204000</t>
  </si>
  <si>
    <t>168000</t>
  </si>
  <si>
    <t>126000</t>
  </si>
  <si>
    <t>6000</t>
  </si>
  <si>
    <t>108000</t>
  </si>
  <si>
    <t>42000</t>
  </si>
  <si>
    <t>120000</t>
  </si>
  <si>
    <t>138000</t>
  </si>
  <si>
    <t>105600</t>
  </si>
  <si>
    <t>162000</t>
  </si>
  <si>
    <t>102000</t>
  </si>
  <si>
    <t>22845</t>
  </si>
  <si>
    <t>8424</t>
  </si>
  <si>
    <t>54000</t>
  </si>
  <si>
    <t>5724</t>
  </si>
  <si>
    <t>12000</t>
  </si>
  <si>
    <t>16200</t>
  </si>
  <si>
    <t>21600</t>
  </si>
  <si>
    <t>9360</t>
  </si>
  <si>
    <t>4138</t>
  </si>
  <si>
    <t>4316</t>
  </si>
  <si>
    <t>1920900,72</t>
  </si>
  <si>
    <t>13943</t>
  </si>
  <si>
    <t>3557</t>
  </si>
  <si>
    <t>2658</t>
  </si>
  <si>
    <t>22233</t>
  </si>
  <si>
    <t>19020</t>
  </si>
  <si>
    <t>384776,81</t>
  </si>
  <si>
    <t>48000</t>
  </si>
  <si>
    <t>01/01/2025 00:00:00</t>
  </si>
  <si>
    <t>5670</t>
  </si>
  <si>
    <t>78</t>
  </si>
  <si>
    <t>1600</t>
  </si>
  <si>
    <t>221</t>
  </si>
  <si>
    <t>3000</t>
  </si>
  <si>
    <t>01/03/2025 00:00:00</t>
  </si>
  <si>
    <t>17809</t>
  </si>
  <si>
    <t>23795</t>
  </si>
  <si>
    <t>5836</t>
  </si>
  <si>
    <t>960</t>
  </si>
  <si>
    <t>600000</t>
  </si>
  <si>
    <t>7030</t>
  </si>
  <si>
    <t>7060</t>
  </si>
  <si>
    <t>7290</t>
  </si>
  <si>
    <t>7730</t>
  </si>
  <si>
    <t>8405</t>
  </si>
  <si>
    <t>8465</t>
  </si>
  <si>
    <t>25372</t>
  </si>
  <si>
    <t>24198</t>
  </si>
  <si>
    <t>01/10/2025 00:00:00</t>
  </si>
  <si>
    <t>3565</t>
  </si>
  <si>
    <t>21903</t>
  </si>
  <si>
    <t>22764</t>
  </si>
  <si>
    <t>27430</t>
  </si>
  <si>
    <t>5720</t>
  </si>
  <si>
    <t>2763</t>
  </si>
  <si>
    <t>49618,8</t>
  </si>
  <si>
    <t>3662</t>
  </si>
  <si>
    <t>18000</t>
  </si>
  <si>
    <t>10111</t>
  </si>
  <si>
    <t>18856</t>
  </si>
  <si>
    <t>62000</t>
  </si>
  <si>
    <t>1005</t>
  </si>
  <si>
    <t>Subsecretarias</t>
  </si>
  <si>
    <t>Núcleos</t>
  </si>
  <si>
    <t>Tipo</t>
  </si>
  <si>
    <t>Natureza</t>
  </si>
  <si>
    <t>DIPJ</t>
  </si>
  <si>
    <t>USAS</t>
  </si>
  <si>
    <t>Licitação Fracassada</t>
  </si>
  <si>
    <t>Elaboração de Ata / Contrato</t>
  </si>
  <si>
    <t>Contratação Suspensa</t>
  </si>
  <si>
    <t>PC</t>
  </si>
  <si>
    <t>Cursos - Pessoa Jurídica (PJ)</t>
  </si>
  <si>
    <t>Contratação de Agente Integrador para o Programa de Residência Jurídica</t>
  </si>
  <si>
    <t>SUGN</t>
  </si>
  <si>
    <t>Fornecimento de Crachás para servidores e magistrados</t>
  </si>
  <si>
    <t>Vigilância Patrimonial Privada Armada e Desarmada (Item 01)</t>
  </si>
  <si>
    <t>Vigilância Patrimonial Privada Armada e Desarmada (Item 02)</t>
  </si>
  <si>
    <t>Vigilância Patrimonial Privada Armada e Desarmada (Item 03)</t>
  </si>
  <si>
    <t>Equipamentos Agente de Polícia Judicial</t>
  </si>
  <si>
    <t>Colete balístico</t>
  </si>
  <si>
    <t>Munição de arma de fogo</t>
  </si>
  <si>
    <t>Armamento</t>
  </si>
  <si>
    <t>Jornal Folha de S. Paulo (Jornal digital)</t>
  </si>
  <si>
    <t>Biblioteca Digital Lex/Magister</t>
  </si>
  <si>
    <t>Vlex (Portal de livros e periódicos digitais)</t>
  </si>
  <si>
    <t>Aquisição de livros</t>
  </si>
  <si>
    <t>Agenciamento de Transporte Terrestre de Pessoas por aplicativo</t>
  </si>
  <si>
    <t>Cronotacógrafos - Renovação de Certificado Metrológico</t>
  </si>
  <si>
    <t>Seguro da Frota de Veículos</t>
  </si>
  <si>
    <t>Locação de Catracas Eletrônicas</t>
  </si>
  <si>
    <t>Manutenção de Sistemas de Detecção e Alarme de Incêndio (Item 01)</t>
  </si>
  <si>
    <t>Manutenção de Sistemas de Detecção e Alarme de Incêndio (Item 02 e 03)</t>
  </si>
  <si>
    <t>Gestão Documental - Auxílio nas atividades de seleção e preparação para eliminação de processos judiciais</t>
  </si>
  <si>
    <t>Manutenção de elevadores (BAURU)</t>
  </si>
  <si>
    <t>Manutenção de Elevadores (SÃO JOÃO DA BOA VISTA)</t>
  </si>
  <si>
    <t>Manutenção de elevadores (ANDRADINA e AVARÉ)</t>
  </si>
  <si>
    <t>Manutenção de elevadores (BRAGANÇA PAULISTA)</t>
  </si>
  <si>
    <t>Manutenção de elevadores (CAMPINAS)</t>
  </si>
  <si>
    <t>Manutenção de elevadores (MAUÁ)</t>
  </si>
  <si>
    <t>Manutenção de elevadores (SANTO ANDRÉ)</t>
  </si>
  <si>
    <t>Manutenção de elevadores (PRESIDENTE PRUDENTE)</t>
  </si>
  <si>
    <t>Manutenção de elevadores (ADM. PEIXOTO GOMIDE - SÃO PAULO)</t>
  </si>
  <si>
    <t>Manutenção de elevadores (FÓRUM FEDERAL CÍVEL - MIN. PEDRO LESSA)</t>
  </si>
  <si>
    <t>Manutenção de elevadores (ARAÇATUBA)</t>
  </si>
  <si>
    <t>Manutenção de elevadores (AMERICANA)</t>
  </si>
  <si>
    <t>Manutenção de elevadores (BARUERI)</t>
  </si>
  <si>
    <t>Manutenção de plataforma elevatória (CARAGUATATUBA)</t>
  </si>
  <si>
    <t>Manutenção de elevadores (FRANCA)</t>
  </si>
  <si>
    <t>Manutenção de Elevadores (Santos - Pós-Modernização)</t>
  </si>
  <si>
    <t>ARP - Fornecimento com instalação de vidros e acessórios diversos</t>
  </si>
  <si>
    <t>ARP - Fornecimento e instalação de pisos vinílico, autoportante vinílica, plurigoma e tátil</t>
  </si>
  <si>
    <t>ARP - Instalação de divisórias drywall, portas e acessórios, com fornecimento de materiais</t>
  </si>
  <si>
    <t>ARP - Serviços auxiliares referentes a divisórias drywall</t>
  </si>
  <si>
    <t>ARP - Instalação de divisórias naval, portas e acessórios, com fornecimento de materiais</t>
  </si>
  <si>
    <t>ARP - Serviços auxiliares referentes a divisórias</t>
  </si>
  <si>
    <t>ARP - Fornecimento de Divisórias naval, Portas e Acessórios (material sem instalação)</t>
  </si>
  <si>
    <t>ARP - Placa comemorativa em aço escovado</t>
  </si>
  <si>
    <t>ARP - Sinalização Externa (Testeira horizontal, Totem, Medalha, Bandeira e Bloco)</t>
  </si>
  <si>
    <t>ARP - Serviços auxiliares referentes à Sinalização Externa</t>
  </si>
  <si>
    <t>ARP - Sinalização Interna (Placa Direcional, Placa de Porta, Numeração de Andar e Placas de Pictograma)</t>
  </si>
  <si>
    <t>ARP - Sinalização Interna (Faixa de segurança para vidro)</t>
  </si>
  <si>
    <t>ARP - Sinalização Interna (Adesivo de Piso para Vaga de Cadeirante)</t>
  </si>
  <si>
    <t>ARP - Sinalização Interna (Porta-Informativo)</t>
  </si>
  <si>
    <t>Serviços de Desinsetização - Cobra</t>
  </si>
  <si>
    <t>Serviços de Desinsetização - Focus</t>
  </si>
  <si>
    <t>Serviços de Desinsetização - Sakura</t>
  </si>
  <si>
    <t>Serviços de Desinsetização - AWK</t>
  </si>
  <si>
    <t>Serviços de Desinsetização -  Combate</t>
  </si>
  <si>
    <t>SOROCABA - ÁGUA E ESGOTO - SAAE</t>
  </si>
  <si>
    <t>ARAÇATUBA - ÁGUA E ESGOTO - SAMAR</t>
  </si>
  <si>
    <t>AMERICANA - ÁGUA E ESGOTO - DAE</t>
  </si>
  <si>
    <t>CAMPINAS - ÁGUA E ESGOTO - SANASA</t>
  </si>
  <si>
    <t>MOGI DAS CRUZES - ÁGUA E ESGOTO - SEMAE</t>
  </si>
  <si>
    <t>MARÍLIA - ÁGUA E ESGOTO - REEMBOLSO À CEF</t>
  </si>
  <si>
    <t>MAUÁ - ÁGUA E ESGOTO - BRK AMBIENTAL</t>
  </si>
  <si>
    <t>OURINHOS - ÁGUA E ESGOTO - OURINHOS SANEAMENTO</t>
  </si>
  <si>
    <t>BARRETOS - ÁGUA E ESGOTO - SAAEB BARRETOS</t>
  </si>
  <si>
    <t>ANDRADINA - ÁGUA E ESGOTO - ÁGUAS DE ANDRADINA</t>
  </si>
  <si>
    <t>SÃO CARLOS - ÁGUA E ESGOTO - SAAE</t>
  </si>
  <si>
    <t>CATANDUVA - ÁGUA E ESGOTO - SAEC</t>
  </si>
  <si>
    <t>FÓRUM CRIMINAL E PREVIDENCIÁRIO DE SÃO PAULO - ENERGIA ELÉTRICA - ELETROPAULO - 2026</t>
  </si>
  <si>
    <t>EXECUÇÕES FISCAIS DE SÃO PAULO e TURMAS RECURSAIS - ENERGIA ELÉTRICA - ELETROPAULO - 2026</t>
  </si>
  <si>
    <t>JUIZADO ESPECIAL FEDERAL DE SÃO PAULO e CENTRAL DE CONCILIAÇÕES - ENERGIA ELÉTRICA - ELETROPAULO - 2026</t>
  </si>
  <si>
    <t>SÃO BERNARDO DO CAMPO - ENERGIA ELÉTRICA - ELETROPAULO - 2026</t>
  </si>
  <si>
    <t>FÓRUM FEDERAL CÍVEL DE SÃO PAULO - ENERGIA ELÉTRICA - ELETROPAULO - 2026</t>
  </si>
  <si>
    <t>OSASCO - Sede Rua Avelino Lopes - ENERGIA ELÉTRICA - ELETROPAULO - 2026</t>
  </si>
  <si>
    <t>OSASCO - Sede Rua Padre Damaso - ENERGIA ELÉTRICA - ELETROPAULO - 2026</t>
  </si>
  <si>
    <t>SEDE ADMINISTRATIVA - PEIXOTO GOMIDE - ENERGIA ELÉTRICA - ELETROPAULO - 2026</t>
  </si>
  <si>
    <t>MAUÁ - ENERGIA ELÉTRICA - ELETROPAULO - 2026</t>
  </si>
  <si>
    <t>BAURU - Sede Rua Araújo Leite - ENERGIA ELÉTRICA - CPFL PAULISTA - 2026</t>
  </si>
  <si>
    <t>BAURU - Sede Av Getúlio Vargas - CPFL PAULISTA - 2026</t>
  </si>
  <si>
    <t>BOTUCATU - ENERGIA ELÉTRICA - CPFL PAULISTA - 2026</t>
  </si>
  <si>
    <t>CAMPINAS - ENERGIA ELÉTRICA - CPFL PAULISTA - 2026</t>
  </si>
  <si>
    <t>BARRETOS - ENERGIA ELÉTRICA - CPFL PAULISTA - 2026</t>
  </si>
  <si>
    <t>LINS - Sede Rua José Fava - ENERGIA ELÉTRICA - CPFL PAULISTA - 2026</t>
  </si>
  <si>
    <t>FÓRUM PIRACICABA - ENERGIA ELÉTRICA - CPFL PAULISTA - 2026</t>
  </si>
  <si>
    <t>SANTO ANDRÉ - ENERGIA ELÉTRICA - ELETROPAULO - 2026</t>
  </si>
  <si>
    <t>RIBEIRÃO PRETO - ENERGIA  ELÉTRICA  - CPFL PAULISTA -  2026</t>
  </si>
  <si>
    <t>SANTOS - ENERGIA ELÉTRICA - CPFL PIRATININGA - 2026</t>
  </si>
  <si>
    <t>FRANCA - ENERGIA ELÉTRICA - CPFL PAULISTA - 2026</t>
  </si>
  <si>
    <t>JUIZADO ESPECIAL FEDERAL DE PIRACICABA - ENERGIA ELÉTRICA - CPFL PAULISTA - 2026</t>
  </si>
  <si>
    <t>SÃO JOSÉ DO RIO PRETO - ENERGIA ELÉTRICA - CPFL PAULISTA - 2026</t>
  </si>
  <si>
    <t>UNIDADE ADMINISTRATIVA PRESIDENTE WILSON - ENERGIA ELÉTRICA - ELETROPAULO - 2026</t>
  </si>
  <si>
    <t>SÃO CARLOS - ENERGIA ELÉTRICA - CPFL PAULISTA - 2026</t>
  </si>
  <si>
    <t>JUNDIAÍ - ENERGIA ELÉTRICA - CPFL PIRATININGA - 2026</t>
  </si>
  <si>
    <t>PRESIDENTE PRUDENTE - ENERGIA ELÉTRICA - ENERGISA - 2026</t>
  </si>
  <si>
    <t>TUPÃ - ENERGIA ELÉTRICA - média tensão - ENERGISA - 2026</t>
  </si>
  <si>
    <t>SOROCABA - ENERGIA  ELÉTRICA  - CPFL PIRATININGA - 2026</t>
  </si>
  <si>
    <t>GUARATINGUETÁ - Sede Av João Pessoa - ENERGIA ELÉTRICA - EDP - 2026</t>
  </si>
  <si>
    <t>GUARATINGUETÁ - Sede Rua Gustavo Mollica - ENERGIA ELÉTRICA - EDP - 2026</t>
  </si>
  <si>
    <t>MOGI DAS CRUZES - ENERGIA ELÉTRICA - EDP SP - 2026</t>
  </si>
  <si>
    <t>ARAÇATUBA - ENERGIA ELÉTRICA - CPFLPAULISTA - 2026</t>
  </si>
  <si>
    <t>JAÚ - ENERGIA  ELÉTRICA  - CPFL PAULISTA - 2026</t>
  </si>
  <si>
    <t>BRAGANÇA PAULISTA  - ENERGIA ELÉTRICA - ENERGISA - 2026</t>
  </si>
  <si>
    <t>SÃO JOSÉ DOS CAMPOS - ENERGIA ELÉTRICA -  EDP - 2026</t>
  </si>
  <si>
    <t>OURINHOS - ENERGIA ELÉTRICA - CPFL SANTA CRUZ - 2026</t>
  </si>
  <si>
    <t>JALES - ENERGIA ELÉTRICA - ELEKTRO - 2026</t>
  </si>
  <si>
    <t>BARUERI - ENERGIA ELÉTRICA - ELETROPAULO - 2026</t>
  </si>
  <si>
    <t>SÃO VICENTE - ENERGIA ELÉTRICA -CPFL PIRATININGA - 2026</t>
  </si>
  <si>
    <t>CATANDUVA - ENERGIA ELÉTRICA - ENERGISA  - 2026</t>
  </si>
  <si>
    <t>ASSIS - ENERGIA ELÉTRICA - ENERGISA - 2026</t>
  </si>
  <si>
    <t>AMERICANA - ENERGIA ELÉTRICA - CPFL PAULISTA - 2026</t>
  </si>
  <si>
    <t>AVARÉ - ENERGIA ELÉTRICA - CPFL STA. CRUZ - 2026</t>
  </si>
  <si>
    <t>CARAGUATATUBA - ENERGIA ELÉTRICA - EDP SP - 2026</t>
  </si>
  <si>
    <t>GUARULHOS - ENERGIA ELÉTRICA - EDP SP - 2026</t>
  </si>
  <si>
    <t>ITAPEVA - Sede Rua Sinhô Camargo - ENERGIA ELÉTRICA - ELEKTRO - 2026</t>
  </si>
  <si>
    <t>ITAPEVA - Sede Rua Mário Prandini - ELEKTRO - 2026</t>
  </si>
  <si>
    <t>ANDRADINA - ENERGIA ELÉTRICA - ELEKTRO - 2026</t>
  </si>
  <si>
    <t>REGISTRO - ENERGIA ELÉTRICA - ELEKTRO - 2026</t>
  </si>
  <si>
    <t>ESTACIONAMENTO DO FÓRUM SÃO JOÃO DA BOA VISTA - ENERGIA ELÉTRICA - ELEKTRO - 2026</t>
  </si>
  <si>
    <t>ARARAQUARA - ENERGIA ELÉTRICA - CPFL PAULISTA - 2026</t>
  </si>
  <si>
    <t>SÃO JOÃO DA BOA VISTA - ENERGIA ELÉTRICA - ELEKTRO - 2026</t>
  </si>
  <si>
    <t>TUPÃ - ENERGIA ELÉTRICA - Baixa Tensão -  ENERGISA - 2026</t>
  </si>
  <si>
    <t>LINS - Sede Rua Olavo Bilac - ENERGIA ELÉTRICA - CPFL PAULISTA - 2026</t>
  </si>
  <si>
    <t>FÓRUM CRIMINAL E PREVIDENCIÁRIO DE SÃO PAULO - GÁS NATURAL ENCANADO - COMGÁS - 2026</t>
  </si>
  <si>
    <t>BARRETOS - CIP/ COSIP cobrada das contas de energia elétrica - CPFL PAULISTA - 2026</t>
  </si>
  <si>
    <t>BAURU - Sede Rua Araújo Leite - CIP/ COSIP cobrada das contas de energia elétrica - CPFL PAULISTA - 2026</t>
  </si>
  <si>
    <t>BAURU - Sede Av Getúlio Vargas - CIP/ COSIP cobrada das contas de energia elétrica - CPFL PAULISTA - 2026</t>
  </si>
  <si>
    <t>BOTUCATU - CIP/ COSIP cobrada das contas de energia elétrica - CPFL PAULISTA - 2026</t>
  </si>
  <si>
    <t>CAMPINAS - CIP/ COSIP cobrada das contas de energia elétrica - CPFL PAULISTA - 2026</t>
  </si>
  <si>
    <t>SÃO BERNARDO DO CAMPO - CIP/ COSIP cobrada das contas de energia elétrica - ELETROPAULO - 2026</t>
  </si>
  <si>
    <t>FÓRUM CRIMINAL E PREVIDENCIÁRIO DE SÃO PAULO - CIP/ COSIP cobrada das contas de energia elétrica - ELETROPAULO - 2026</t>
  </si>
  <si>
    <t>JUIZADO ESPECIAL FEDERAL DE SÃO PAULO e CENTRAL DE CONCILIAÇÕES - CIP/ COSIP cobrada das contas de energia elétrica - ELETROPAULO - 2026</t>
  </si>
  <si>
    <t>FÓRUM FEDERAL CÍVEL DE SÃO PAULO  - CIP/ COSIP cobrada das contas de energia elétrica - ELETROPAULO - 2026</t>
  </si>
  <si>
    <t>MARÍLIA - ENERGIA ELÉTRICA - REEMBOLSO À CEF</t>
  </si>
  <si>
    <t>SEDE ADMINISTRATIVA - PEIXOTO GOMIDE - CIP/ COSIP cobrada das contas de energia elétrica - ELETROPAULO - 2026</t>
  </si>
  <si>
    <t>MAUÁ - CIP/ COSIP cobrada das contas de energia elétrica - ELETROPAULO - 2026</t>
  </si>
  <si>
    <t>EXECUÇÕES FISCAIS E TURMAS RECURSAIS DE SÃO PAULO - CIP/ COSIP cobrada das contas de energia elétrica - ELETROPAULO - 2026</t>
  </si>
  <si>
    <t>ITAPEVA - Sede Rua Mário Prandini - CIP/ COSIP cobrada das contas de energia elétrica - ELEKTRO - 2026</t>
  </si>
  <si>
    <t>ITAPEVA - Sede Rua Sinhô Camargo - CIP/ COSIP cobrada das contas de energia elétrica - ELEKTRO - 2026</t>
  </si>
  <si>
    <t>CARAGUATATUBA - CIP/ COSIP cobrada das contas de energia elétrica - EDP - 2026</t>
  </si>
  <si>
    <t>GUARATINGUETÁ - Sede Av João Pessoa - CIP/ COSIP cobrada das contas de energia elétrica - EDP - 2026</t>
  </si>
  <si>
    <t>GUARATINGUETÁ - Sede Rua Gustavo Mollica - CIP/ COSIP cobrada das contas de energia elétrica - EDP - 2026</t>
  </si>
  <si>
    <t>SÃO JOSÉ DOS CAMPOS - CIP/ COSIP cobrada das contas de energia elétrica - EDP - 2026</t>
  </si>
  <si>
    <t>SANTO ANDRÉ - CIP/ COSIP cobrada das contas de energia elétrica - ELETROPAULO - 2026</t>
  </si>
  <si>
    <t>TUPÃ - CIP/ COSIP cobrada das contas de energia elétrica (média tensão) - ENERGISA - 2026</t>
  </si>
  <si>
    <t>UNIDADE ADMINISTRATIVA PRESIDENTE WILSON - CIP/ COSIP cobrada das contas de energia elétrica - ELETROPAULO - 2026</t>
  </si>
  <si>
    <t>JUNDIAÍ - CIP/ COSIP cobrada das contas de energia elétrica - CPFL PIRATININGA - 2026</t>
  </si>
  <si>
    <t>AMERICANA - CIP/ COSIP cobrada das contas de energia elétrica - CPFL PAULISTA - 2026</t>
  </si>
  <si>
    <t>MOGI DAS CRUZES - CIP/ COSIP cobrada das contas de energia elétrica - EDP SP - 2026</t>
  </si>
  <si>
    <t>SÃO VICENTE - CIP/ COSIP cobrada das contas de energia elétrica - CPFL PIRATININGA - 2026</t>
  </si>
  <si>
    <t>JAÚ - CIP/ COSIP cobrada das contas de energia elétrica - CPFL PAULISTA - 2026</t>
  </si>
  <si>
    <t>SÃO JOSÉ DO RIO PRETO - CIP/ COSIP cobrada das contas de energia elétrica - CPFL PAULISTA - 2026</t>
  </si>
  <si>
    <t>SANTOS - CIP/ COSIP cobrada das contas de energia elétrica - CPFL PIRATININGA - 2026</t>
  </si>
  <si>
    <t>PRESIDENTE PRUDENTE - CIP/ COSIP cobrada das contas de energia elétrica - ENERGISA - 2026</t>
  </si>
  <si>
    <t>RIBEIRÃO PRETO - CIP/ COSIP cobrada das contas de energia elétrica - CPFL PAULISTA - 2026</t>
  </si>
  <si>
    <t>ASSIS - CIP/ COSIP cobrada das contas de energia elétrica - ENERGISA - 2026</t>
  </si>
  <si>
    <t>AVARÉ - CIP/ COSIP cobrada das contas de energia elétrica - CPFL SANTA CRUZ - 2026</t>
  </si>
  <si>
    <t>REGISTRO - CIP/ COSIP cobrada das contas de energia elétrica - ELEKTRO - 2026</t>
  </si>
  <si>
    <t>TUPÃ - CIP/ COSIP cobrada das contas de energia elétrica (baixa tensão) - ENERGISA - 2026</t>
  </si>
  <si>
    <t>BRAGANÇA PAULISTA - CIP/ COSIP cobrada das contas de energia elétrica - ENERGISA - 2026</t>
  </si>
  <si>
    <t>OSASCO - Sede Rua Padre Damaso - CIP/ COSIP cobrada das contas de energia elétrica - ELETROPAULO - 2026</t>
  </si>
  <si>
    <t>ARARAQUARA - TX RESÍDUOS SÓLIDOS - DAAE</t>
  </si>
  <si>
    <t>CATANDUVA - TX COLETA DE LIXO - SAEC</t>
  </si>
  <si>
    <t>GUARATINGUETÁ (Sede R João Pessoa) - TX RESÍDUOS - SAEG</t>
  </si>
  <si>
    <t>GUARATINGUETÁ (Sede nova Av Gustavo Mollica) - TX RESÍDUOS - SAEG</t>
  </si>
  <si>
    <t>MAUÁ - TCRDRS - BRK AMBIENTAL</t>
  </si>
  <si>
    <t>OURINHOS - TX LIXO PMO - OURINHOS SANEAMENTO</t>
  </si>
  <si>
    <t>SANTO ANDRÉ - TX DO LIXO - SABESP</t>
  </si>
  <si>
    <t>EXECUÇÕES FISCAIS e TURMAS RECURSAIS de SP - ÁGUA E ESGOTO - SABESP</t>
  </si>
  <si>
    <t>PRES. WILSON - ÁGUA e ESGOTO - SABESP</t>
  </si>
  <si>
    <t>OSASCO (Sede Atual R Avelino Lopes) - ÁGUA e ESGOTO - SABESP</t>
  </si>
  <si>
    <t>OSASCO (Sede Futura R Padre Damaso) - ÁGUA E ESGOTO - SABESP</t>
  </si>
  <si>
    <t>CRIMINAL e PREVIDENCIÁRIO - ÁGUA E ESGOTO - SABESP</t>
  </si>
  <si>
    <t>SEDE ADMINISTRATIVA - ÁGUA E ESGOTO - SABESP</t>
  </si>
  <si>
    <t>S BERNARDO DO CAMPO - ÁGUA E ESGOTO - SABESP</t>
  </si>
  <si>
    <t>CÍVEL - ÁGUA E ESGOTO - SABESP</t>
  </si>
  <si>
    <t>JEF CÍVEL DE SÃO PAULO - ÁGUA E ESGOTO - SABESP</t>
  </si>
  <si>
    <t>BARUERI - ÁGUA E ESGOTO - SABESP</t>
  </si>
  <si>
    <t>SANTO ANDRÉ - ÁGUA E ESGOTO - SABESP</t>
  </si>
  <si>
    <t>GUARULHOS - ÁGUA E ESGOTO - SABESP</t>
  </si>
  <si>
    <t>ASSIS - ÁGUA E ESGOTO - SABESP</t>
  </si>
  <si>
    <t>AVARÉ - ÁGUA E ESGOTO - SABESP</t>
  </si>
  <si>
    <t>BRAGANÇA PAULISTA - ÁGUA E ESGOTO - SABESP</t>
  </si>
  <si>
    <t>FRANCA - ÁGUA ESGOTO - SABESP</t>
  </si>
  <si>
    <t>ITAPEVA (Sede Atual R Sinhô de Camargo) - ÁGUA E ESGOTO - SABESP</t>
  </si>
  <si>
    <t>ITAPEVA (Sede Futura R Mario Prandini) - ÁGUA E ESGOTO - SABESP</t>
  </si>
  <si>
    <t>JALES - ÁGUA E ESGOTO - SABESP</t>
  </si>
  <si>
    <t>LINS (Sede R José Fava) - ÁGUA E ESGOTO - SABESP</t>
  </si>
  <si>
    <t>LINS (Sede Nova R Olavo Bilac) - ÁGUA E ESGOTO - SABESP</t>
  </si>
  <si>
    <t>PRES PRUDENTE - ÁGUA E ESGOTO - SABESP</t>
  </si>
  <si>
    <t>SANTOS - ÁGUA E ESGOTO - SABESP</t>
  </si>
  <si>
    <t>S JOSÉ DOS CAMPOS - ÁGUA E ESGOTO - SABESP</t>
  </si>
  <si>
    <t>CARAGUATATUBA - ÁGUA E ESGOTO - SABESP</t>
  </si>
  <si>
    <t>BOTUCATU - ÁGUA E ESGOTO - SABESP</t>
  </si>
  <si>
    <t>F SÃO JOÃO DA BOA VISTA - ÁGUA E ESGOTO - SABESP</t>
  </si>
  <si>
    <t>ESTACIONAMENTO DE SJBOA VISTA - ÁGUA E ESGOTO - SABESP</t>
  </si>
  <si>
    <t>SÃO VICENTE - ÁGUA E ESGOTO - SABESP</t>
  </si>
  <si>
    <t>REGISTRO - ÁGUA E ESGOTO - SABESP</t>
  </si>
  <si>
    <t>TUPÃ - ÁGUA E ESGOTO - SABESP</t>
  </si>
  <si>
    <t>TAUBATÉ - ÁGUA E ESGOTO - SABESP</t>
  </si>
  <si>
    <t>PIRACICABA - ÁGUA E ESGOTO - SEMAE</t>
  </si>
  <si>
    <t>BAURU (Sede R Getulio Vargas) - ÁGUA E ESGOTO - DAE</t>
  </si>
  <si>
    <t>BAURU (Sede Nova R Araujo Leite) - ÁGUA E ESGOTO - DAE</t>
  </si>
  <si>
    <t>JAÚ - ÁGUA E ESGOTO - ÁGUAS DE JAHU</t>
  </si>
  <si>
    <t>ARARAQUARA - ÁGUA E ESGOTO - DAAE</t>
  </si>
  <si>
    <t>S JOSÉ DO RIO PRETO - ÁGUA E ESGOTO - SEMAE</t>
  </si>
  <si>
    <t>GUARATINGUETÁ (Sede R João Pessoa) - ÁGUA E ESGOTO - SAEG</t>
  </si>
  <si>
    <t>GUARATINGUETÁ (Sede nova Av Gustavo Mollica) - ÁGUA E ESGOTO - SAEG</t>
  </si>
  <si>
    <t>RIBEIRÃO PRETO - ÁGUA E ESGOTO - SAERP</t>
  </si>
  <si>
    <t>JUNDIAÍ - ÁGUA E ESGOTO - DAE</t>
  </si>
  <si>
    <t>Execução de reforma elétrica do Fórum Federal de Execuções Fiscais</t>
  </si>
  <si>
    <t>Projeto de Reforma de Climatização (tubulação - cavaletes) do Fórum Federal de Execuções Fiscais</t>
  </si>
  <si>
    <t>Execução de reforma elétrica do Fórum Federal Criminal e Previdenciário de São Paulo</t>
  </si>
  <si>
    <t>Adequação às normas de acessibilidade do Fórum Federal de Ribeirão Preto</t>
  </si>
  <si>
    <t>Modernização das Instalações de climatização do Fórum Federal de Ribeirão Preto</t>
  </si>
  <si>
    <t>Elaboração dos projetos de modernização do sistema de climatização com aquecimento do Fórum Federal Cível</t>
  </si>
  <si>
    <t>Projeto de Reforma Elétrica da da Sede Administrativa da Justiça Federal de São Paulo</t>
  </si>
  <si>
    <t>Reforma elétrica do Fórum Federal de Presidente Prudente</t>
  </si>
  <si>
    <t>Reforma civil com adequação às normas de acessibilidade do Fórum Federal de Presidente Prudente</t>
  </si>
  <si>
    <t>Projeto de reforma civil com hidrossanitária do Fórum Federal de Santos</t>
  </si>
  <si>
    <t>Adequação às normas de acessibilidade do Fórum Federal de Santo André</t>
  </si>
  <si>
    <t>Projeto de modernização do sistema de climatização do Fórum Federal de Santo André</t>
  </si>
  <si>
    <t>Reforma civil: adequação de sanitários, calçada e vagas de estacionamento do Fórum Federal de São Jose dos Campos</t>
  </si>
  <si>
    <t>Reforma civil: adequação de sanitários de gabinete, reforma das celas e adaptação de um segundo ambiente do Fórum Federal de Araçatuba</t>
  </si>
  <si>
    <t>Projeto Reforma Civil do Fórum Federal de Mauá</t>
  </si>
  <si>
    <t>Projeto Reforma Elétrica do Fórum Federal de Mauá</t>
  </si>
  <si>
    <t>Contratação de Projeto BIM (acessilbilidade, elétrica, hidráulica, PCI e climatização) para o Fórum Federal de Tupã</t>
  </si>
  <si>
    <t>Projeto de reforma civil com acessibilidade para o Fórum Federal de Franca</t>
  </si>
  <si>
    <t>Consultoria para desenvolvimento do Inventário de Gases do Efeito Estufa</t>
  </si>
  <si>
    <t>Auditoria para o Inventário de Gases do Efeito Estufa</t>
  </si>
  <si>
    <t>Interprete de Libras para evento on line e presenciais da SJSP</t>
  </si>
  <si>
    <t>Plano de Saúde - Interior (inativos)</t>
  </si>
  <si>
    <t>Plano de Saúde - Capital (inativos)</t>
  </si>
  <si>
    <t>Consulta médica</t>
  </si>
  <si>
    <t>Exame de urina</t>
  </si>
  <si>
    <t>Exames de sangue</t>
  </si>
  <si>
    <t>Prestação de serviços de recrutamento e seleção e administração do Programa de Estágio da JFSP</t>
  </si>
  <si>
    <t>Seguro de Acidentes Pessoais para o Programa de Voluntariado da JFSP</t>
  </si>
  <si>
    <t>Carteiras funcionais para os servidores ativos da JFSP</t>
  </si>
  <si>
    <t>Aspirador de pó portátil</t>
  </si>
  <si>
    <t>Escada doméstica</t>
  </si>
  <si>
    <t>Purificador de água</t>
  </si>
  <si>
    <t>Ventiladores, circuladores de ar e ventoinhas</t>
  </si>
  <si>
    <t>Caixa de aço para desmuniciamento de armas de fogo</t>
  </si>
  <si>
    <t>Fragmentadora de papel</t>
  </si>
  <si>
    <t>Tatame</t>
  </si>
  <si>
    <t>Protetores de EVA para garagem</t>
  </si>
  <si>
    <t>Vasos de plantas e insumos de jardinagem</t>
  </si>
  <si>
    <t>Rodízios para cadeira de escritório</t>
  </si>
  <si>
    <t>Abraçadeiras para eletrodutos</t>
  </si>
  <si>
    <t>Adaptador registro de incêndio de engate rápido</t>
  </si>
  <si>
    <t>Placas de identificação ou sinalização</t>
  </si>
  <si>
    <t>Equipamentos de lavanderia</t>
  </si>
  <si>
    <t>Aparelho telefônico</t>
  </si>
  <si>
    <t>Transformadores de baixa potência</t>
  </si>
  <si>
    <t>Bandeiras, flâmulas e insígnias</t>
  </si>
  <si>
    <t>Barra (haste) de aterramento</t>
  </si>
  <si>
    <t>Anéis, buchas e espaçadores</t>
  </si>
  <si>
    <t>Cabos de rede UTP</t>
  </si>
  <si>
    <t>Fios e cabos elétricos</t>
  </si>
  <si>
    <t>Caixas, caixotes e engradados</t>
  </si>
  <si>
    <t>Disjuntores</t>
  </si>
  <si>
    <t>Filtro de linha</t>
  </si>
  <si>
    <t>Fita adesiva dupla face</t>
  </si>
  <si>
    <t>Interruptores</t>
  </si>
  <si>
    <t>Mangueiras e tubulações flexíveis</t>
  </si>
  <si>
    <t>Pregos, chavetas e pinos</t>
  </si>
  <si>
    <t>Canos e tubos</t>
  </si>
  <si>
    <t>Barras de aço, barra de metal ferroso, ferro chato e vergalhão</t>
  </si>
  <si>
    <t>Armazenamento e movimentação física do acervo arquivístico</t>
  </si>
  <si>
    <t>Prestação de serviços de encomenda (envio de correspondências) e coleta e entrega de malotes</t>
  </si>
  <si>
    <t>Coleta de resíduos sólidos não recicláveis (São Paulo e Guarulhos)</t>
  </si>
  <si>
    <t>Transporte rodoviário de bens e mobiliários funcionais</t>
  </si>
  <si>
    <t>Limpeza e conservação (Região I)</t>
  </si>
  <si>
    <t>Limpeza e conservação (Região II)</t>
  </si>
  <si>
    <t>Limpeza e conservação (Região III)</t>
  </si>
  <si>
    <t>Outsourcing de impressão (Região I)</t>
  </si>
  <si>
    <t>Outsourcing de impressão (Região II)</t>
  </si>
  <si>
    <t>Outsourcing de impressão (Região III)</t>
  </si>
  <si>
    <t>Digitalização de processos e documentos</t>
  </si>
  <si>
    <t>Publicação de editais - jornal de grande circulação</t>
  </si>
  <si>
    <t>Manutenção de PABX, plataformas de comutação digital e centrais telefônicas</t>
  </si>
  <si>
    <t>Telecomunicação (Serviço Móvel Pessoal)</t>
  </si>
  <si>
    <t>Telefonia fixa LDN/LDI</t>
  </si>
  <si>
    <t>Paletes</t>
  </si>
  <si>
    <t>Etiqueta protetora com RFID</t>
  </si>
  <si>
    <t/>
  </si>
  <si>
    <t>411/26</t>
  </si>
  <si>
    <t>412/26</t>
  </si>
  <si>
    <t>630/26</t>
  </si>
  <si>
    <t>631/26</t>
  </si>
  <si>
    <t>633/26</t>
  </si>
  <si>
    <t>634/26</t>
  </si>
  <si>
    <t>639/26</t>
  </si>
  <si>
    <t>641/26</t>
  </si>
  <si>
    <t>642/26</t>
  </si>
  <si>
    <t>644/26</t>
  </si>
  <si>
    <t>645/26</t>
  </si>
  <si>
    <t>834/26</t>
  </si>
  <si>
    <t>842/26</t>
  </si>
  <si>
    <t>580/26</t>
  </si>
  <si>
    <t>583/26</t>
  </si>
  <si>
    <t>590/26</t>
  </si>
  <si>
    <t>594/26</t>
  </si>
  <si>
    <t>597/26</t>
  </si>
  <si>
    <t>600/26</t>
  </si>
  <si>
    <t>603/26</t>
  </si>
  <si>
    <t>608/26</t>
  </si>
  <si>
    <t>615/26</t>
  </si>
  <si>
    <t>618/26</t>
  </si>
  <si>
    <t>621/26</t>
  </si>
  <si>
    <t>623/26</t>
  </si>
  <si>
    <t>870/26</t>
  </si>
  <si>
    <t>871/26</t>
  </si>
  <si>
    <t>872/26</t>
  </si>
  <si>
    <t>392/26</t>
  </si>
  <si>
    <t>173/26</t>
  </si>
  <si>
    <t>185/26</t>
  </si>
  <si>
    <t>187/26</t>
  </si>
  <si>
    <t>188/26</t>
  </si>
  <si>
    <t>189/26</t>
  </si>
  <si>
    <t>220/26</t>
  </si>
  <si>
    <t>221/26</t>
  </si>
  <si>
    <t>222/26</t>
  </si>
  <si>
    <t>223/26</t>
  </si>
  <si>
    <t>224/26</t>
  </si>
  <si>
    <t>225/26</t>
  </si>
  <si>
    <t>226/26</t>
  </si>
  <si>
    <t>227/26</t>
  </si>
  <si>
    <t>228/26</t>
  </si>
  <si>
    <t>229/26</t>
  </si>
  <si>
    <t>230/26</t>
  </si>
  <si>
    <t>231/26</t>
  </si>
  <si>
    <t>232/26</t>
  </si>
  <si>
    <t>233/26</t>
  </si>
  <si>
    <t>234/26</t>
  </si>
  <si>
    <t>236/26</t>
  </si>
  <si>
    <t>237/26</t>
  </si>
  <si>
    <t>238/26</t>
  </si>
  <si>
    <t>239/26</t>
  </si>
  <si>
    <t>294/26</t>
  </si>
  <si>
    <t>295/26</t>
  </si>
  <si>
    <t>296/26</t>
  </si>
  <si>
    <t>297/26</t>
  </si>
  <si>
    <t>298/26</t>
  </si>
  <si>
    <t>318/26</t>
  </si>
  <si>
    <t>319/26</t>
  </si>
  <si>
    <t>320/26</t>
  </si>
  <si>
    <t>322/26</t>
  </si>
  <si>
    <t>323/26</t>
  </si>
  <si>
    <t>324/26</t>
  </si>
  <si>
    <t>326/26</t>
  </si>
  <si>
    <t>327/26</t>
  </si>
  <si>
    <t>328/26</t>
  </si>
  <si>
    <t>329/26</t>
  </si>
  <si>
    <t>337/26</t>
  </si>
  <si>
    <t>346/26</t>
  </si>
  <si>
    <t>353/26</t>
  </si>
  <si>
    <t>356/26</t>
  </si>
  <si>
    <t>360/26</t>
  </si>
  <si>
    <t>363/26</t>
  </si>
  <si>
    <t>382/26</t>
  </si>
  <si>
    <t>383/26</t>
  </si>
  <si>
    <t>869/26</t>
  </si>
  <si>
    <t>397/26</t>
  </si>
  <si>
    <t>398/26</t>
  </si>
  <si>
    <t>399/26</t>
  </si>
  <si>
    <t>400/26</t>
  </si>
  <si>
    <t>401/26</t>
  </si>
  <si>
    <t>402/26</t>
  </si>
  <si>
    <t>403/26</t>
  </si>
  <si>
    <t>404/26</t>
  </si>
  <si>
    <t>405/26</t>
  </si>
  <si>
    <t>406/26</t>
  </si>
  <si>
    <t>407/26</t>
  </si>
  <si>
    <t>408/26</t>
  </si>
  <si>
    <t>409/26</t>
  </si>
  <si>
    <t>410/26</t>
  </si>
  <si>
    <t>393/26</t>
  </si>
  <si>
    <t>394/26</t>
  </si>
  <si>
    <t>395/26</t>
  </si>
  <si>
    <t>396/26</t>
  </si>
  <si>
    <t>100/26</t>
  </si>
  <si>
    <t>101/26</t>
  </si>
  <si>
    <t>102/26</t>
  </si>
  <si>
    <t>103/26</t>
  </si>
  <si>
    <t>104/26</t>
  </si>
  <si>
    <t>105/26</t>
  </si>
  <si>
    <t>106/26</t>
  </si>
  <si>
    <t>107/26</t>
  </si>
  <si>
    <t>108/26</t>
  </si>
  <si>
    <t>109/26</t>
  </si>
  <si>
    <t>110/26</t>
  </si>
  <si>
    <t>111/26</t>
  </si>
  <si>
    <t>112/26</t>
  </si>
  <si>
    <t>113/26</t>
  </si>
  <si>
    <t>114/26</t>
  </si>
  <si>
    <t>115/26</t>
  </si>
  <si>
    <t>116/26</t>
  </si>
  <si>
    <t>117/26</t>
  </si>
  <si>
    <t>118/26</t>
  </si>
  <si>
    <t>119/26</t>
  </si>
  <si>
    <t>120/26</t>
  </si>
  <si>
    <t>121/26</t>
  </si>
  <si>
    <t>122/26</t>
  </si>
  <si>
    <t>123/26</t>
  </si>
  <si>
    <t>124/26</t>
  </si>
  <si>
    <t>125/26</t>
  </si>
  <si>
    <t>126/26</t>
  </si>
  <si>
    <t>127/26</t>
  </si>
  <si>
    <t>128/26</t>
  </si>
  <si>
    <t>129/26</t>
  </si>
  <si>
    <t>130/26</t>
  </si>
  <si>
    <t>131/26</t>
  </si>
  <si>
    <t>132/26</t>
  </si>
  <si>
    <t>133/26</t>
  </si>
  <si>
    <t>134/26</t>
  </si>
  <si>
    <t>135/26</t>
  </si>
  <si>
    <t>136/26</t>
  </si>
  <si>
    <t>137/26</t>
  </si>
  <si>
    <t>138/26</t>
  </si>
  <si>
    <t>139/26</t>
  </si>
  <si>
    <t>140/26</t>
  </si>
  <si>
    <t>141/26</t>
  </si>
  <si>
    <t>142/26</t>
  </si>
  <si>
    <t>143/26</t>
  </si>
  <si>
    <t>144/26</t>
  </si>
  <si>
    <t>145/26</t>
  </si>
  <si>
    <t>146/26</t>
  </si>
  <si>
    <t>147/26</t>
  </si>
  <si>
    <t>148/26</t>
  </si>
  <si>
    <t>149/26</t>
  </si>
  <si>
    <t>150/26</t>
  </si>
  <si>
    <t>151/26</t>
  </si>
  <si>
    <t>152/26</t>
  </si>
  <si>
    <t>153/26</t>
  </si>
  <si>
    <t>154/26</t>
  </si>
  <si>
    <t>155/26</t>
  </si>
  <si>
    <t>156/26</t>
  </si>
  <si>
    <t>157/26</t>
  </si>
  <si>
    <t>158/26</t>
  </si>
  <si>
    <t>159/26</t>
  </si>
  <si>
    <t>160/26</t>
  </si>
  <si>
    <t>161/26</t>
  </si>
  <si>
    <t>162/26</t>
  </si>
  <si>
    <t>163/26</t>
  </si>
  <si>
    <t>164/26</t>
  </si>
  <si>
    <t>165/26</t>
  </si>
  <si>
    <t>166/26</t>
  </si>
  <si>
    <t>167/26</t>
  </si>
  <si>
    <t>168/26</t>
  </si>
  <si>
    <t>169/26</t>
  </si>
  <si>
    <t>170/26</t>
  </si>
  <si>
    <t>171/26</t>
  </si>
  <si>
    <t>172/26</t>
  </si>
  <si>
    <t>174/26</t>
  </si>
  <si>
    <t>175/26</t>
  </si>
  <si>
    <t>176/26</t>
  </si>
  <si>
    <t>177/26</t>
  </si>
  <si>
    <t>178/26</t>
  </si>
  <si>
    <t>179/26</t>
  </si>
  <si>
    <t>181/26</t>
  </si>
  <si>
    <t>182/26</t>
  </si>
  <si>
    <t>183/26</t>
  </si>
  <si>
    <t>184/26</t>
  </si>
  <si>
    <t>186/26</t>
  </si>
  <si>
    <t>190/26</t>
  </si>
  <si>
    <t>191/26</t>
  </si>
  <si>
    <t>192/26</t>
  </si>
  <si>
    <t>195/26</t>
  </si>
  <si>
    <t>196/26</t>
  </si>
  <si>
    <t>197/26</t>
  </si>
  <si>
    <t>199/26</t>
  </si>
  <si>
    <t>200/26</t>
  </si>
  <si>
    <t>201/26</t>
  </si>
  <si>
    <t>203/26</t>
  </si>
  <si>
    <t>204/26</t>
  </si>
  <si>
    <t>205/26</t>
  </si>
  <si>
    <t>206/26</t>
  </si>
  <si>
    <t>208/26</t>
  </si>
  <si>
    <t>209/26</t>
  </si>
  <si>
    <t>210/26</t>
  </si>
  <si>
    <t>211/26</t>
  </si>
  <si>
    <t>212/26</t>
  </si>
  <si>
    <t>214/26</t>
  </si>
  <si>
    <t>215/26</t>
  </si>
  <si>
    <t>385/26</t>
  </si>
  <si>
    <t>386/26</t>
  </si>
  <si>
    <t>387/26</t>
  </si>
  <si>
    <t>388/26</t>
  </si>
  <si>
    <t>389/26</t>
  </si>
  <si>
    <t>390/26</t>
  </si>
  <si>
    <t>391/26</t>
  </si>
  <si>
    <t>415/26</t>
  </si>
  <si>
    <t>416/26</t>
  </si>
  <si>
    <t>417/26</t>
  </si>
  <si>
    <t>418/26</t>
  </si>
  <si>
    <t>419/26</t>
  </si>
  <si>
    <t>420/26</t>
  </si>
  <si>
    <t>421/26</t>
  </si>
  <si>
    <t>422/26</t>
  </si>
  <si>
    <t>423/26</t>
  </si>
  <si>
    <t>424/26</t>
  </si>
  <si>
    <t>425/26</t>
  </si>
  <si>
    <t>426/26</t>
  </si>
  <si>
    <t>427/26</t>
  </si>
  <si>
    <t>428/26</t>
  </si>
  <si>
    <t>429/26</t>
  </si>
  <si>
    <t>430/26</t>
  </si>
  <si>
    <t>435/26</t>
  </si>
  <si>
    <t>437/26</t>
  </si>
  <si>
    <t>193/26</t>
  </si>
  <si>
    <t>198/26</t>
  </si>
  <si>
    <t>202/26</t>
  </si>
  <si>
    <t>213/26</t>
  </si>
  <si>
    <t>216/26</t>
  </si>
  <si>
    <t>629/26</t>
  </si>
  <si>
    <t>632/26</t>
  </si>
  <si>
    <t>635/26</t>
  </si>
  <si>
    <t>835/26</t>
  </si>
  <si>
    <t>836/26</t>
  </si>
  <si>
    <t>837/26</t>
  </si>
  <si>
    <t>838/26</t>
  </si>
  <si>
    <t>839/26</t>
  </si>
  <si>
    <t>843/26</t>
  </si>
  <si>
    <t>844/26</t>
  </si>
  <si>
    <t>845/26</t>
  </si>
  <si>
    <t>846/26</t>
  </si>
  <si>
    <t>847/26</t>
  </si>
  <si>
    <t>848/26</t>
  </si>
  <si>
    <t>849/26</t>
  </si>
  <si>
    <t>850/26</t>
  </si>
  <si>
    <t>436/26</t>
  </si>
  <si>
    <t>439/26</t>
  </si>
  <si>
    <t>440/26</t>
  </si>
  <si>
    <t>449/26</t>
  </si>
  <si>
    <t>452/26</t>
  </si>
  <si>
    <t>459/26</t>
  </si>
  <si>
    <t>460/26</t>
  </si>
  <si>
    <t>461/26</t>
  </si>
  <si>
    <t>462/26</t>
  </si>
  <si>
    <t>463/26</t>
  </si>
  <si>
    <t>466/26</t>
  </si>
  <si>
    <t>470/26</t>
  </si>
  <si>
    <t>471/26</t>
  </si>
  <si>
    <t>472/26</t>
  </si>
  <si>
    <t>474/26</t>
  </si>
  <si>
    <t>485/26</t>
  </si>
  <si>
    <t>487/26</t>
  </si>
  <si>
    <t>497/26</t>
  </si>
  <si>
    <t>504/26</t>
  </si>
  <si>
    <t>507/26</t>
  </si>
  <si>
    <t>508/26</t>
  </si>
  <si>
    <t>509/26</t>
  </si>
  <si>
    <t>510/26</t>
  </si>
  <si>
    <t>511/26</t>
  </si>
  <si>
    <t>515/26</t>
  </si>
  <si>
    <t>521/26</t>
  </si>
  <si>
    <t>522/26</t>
  </si>
  <si>
    <t>523/26</t>
  </si>
  <si>
    <t>524/26</t>
  </si>
  <si>
    <t>525/26</t>
  </si>
  <si>
    <t>528/26</t>
  </si>
  <si>
    <t>529/26</t>
  </si>
  <si>
    <t>530/26</t>
  </si>
  <si>
    <t>531/26</t>
  </si>
  <si>
    <t>579/26</t>
  </si>
  <si>
    <t>584/26</t>
  </si>
  <si>
    <t>591/26</t>
  </si>
  <si>
    <t>592/26</t>
  </si>
  <si>
    <t>599/26</t>
  </si>
  <si>
    <t>604/26</t>
  </si>
  <si>
    <t>606/26</t>
  </si>
  <si>
    <t>607/26</t>
  </si>
  <si>
    <t>611/26</t>
  </si>
  <si>
    <t>612/26</t>
  </si>
  <si>
    <t>650/26</t>
  </si>
  <si>
    <t>655/26</t>
  </si>
  <si>
    <t>679/26</t>
  </si>
  <si>
    <t>680/26</t>
  </si>
  <si>
    <t>703/26</t>
  </si>
  <si>
    <t>704/26</t>
  </si>
  <si>
    <t>705/26</t>
  </si>
  <si>
    <t>707/26</t>
  </si>
  <si>
    <t>708/26</t>
  </si>
  <si>
    <t>709/26</t>
  </si>
  <si>
    <t>711/26</t>
  </si>
  <si>
    <t>723/26</t>
  </si>
  <si>
    <t>728/26</t>
  </si>
  <si>
    <t>737/26</t>
  </si>
  <si>
    <t>745/26</t>
  </si>
  <si>
    <t>749/26</t>
  </si>
  <si>
    <t>786/26</t>
  </si>
  <si>
    <t>802/26</t>
  </si>
  <si>
    <t>803/26</t>
  </si>
  <si>
    <t>805/26</t>
  </si>
  <si>
    <t>806/26</t>
  </si>
  <si>
    <t>807/26</t>
  </si>
  <si>
    <t>808/26</t>
  </si>
  <si>
    <t>809/26</t>
  </si>
  <si>
    <t>810/26</t>
  </si>
  <si>
    <t>811/26</t>
  </si>
  <si>
    <t>812/26</t>
  </si>
  <si>
    <t>813/26</t>
  </si>
  <si>
    <t>814/26</t>
  </si>
  <si>
    <t>815/26</t>
  </si>
  <si>
    <t>816/26</t>
  </si>
  <si>
    <t>817/26</t>
  </si>
  <si>
    <t>818/26</t>
  </si>
  <si>
    <t>819/26</t>
  </si>
  <si>
    <t>820/26</t>
  </si>
  <si>
    <t>821/26</t>
  </si>
  <si>
    <t>822/26</t>
  </si>
  <si>
    <t>823/26</t>
  </si>
  <si>
    <t>824/26</t>
  </si>
  <si>
    <t>825/26</t>
  </si>
  <si>
    <t>826/26</t>
  </si>
  <si>
    <t>827/26</t>
  </si>
  <si>
    <t>828/26</t>
  </si>
  <si>
    <t>829/26</t>
  </si>
  <si>
    <t>830/26</t>
  </si>
  <si>
    <t>831/26</t>
  </si>
  <si>
    <t>832/26</t>
  </si>
  <si>
    <t>833/26</t>
  </si>
  <si>
    <t>027/26</t>
  </si>
  <si>
    <t>028/26</t>
  </si>
  <si>
    <t>029/26</t>
  </si>
  <si>
    <t>030/26</t>
  </si>
  <si>
    <t>031/26</t>
  </si>
  <si>
    <t>050/26</t>
  </si>
  <si>
    <t>051/26</t>
  </si>
  <si>
    <t>052/26</t>
  </si>
  <si>
    <t>053/26</t>
  </si>
  <si>
    <t>054/26</t>
  </si>
  <si>
    <t>055/26</t>
  </si>
  <si>
    <t>056/26</t>
  </si>
  <si>
    <t>057/26</t>
  </si>
  <si>
    <t>058/26</t>
  </si>
  <si>
    <t>059/26</t>
  </si>
  <si>
    <t>060/26</t>
  </si>
  <si>
    <t>061/26</t>
  </si>
  <si>
    <t>062/26</t>
  </si>
  <si>
    <t>063/26</t>
  </si>
  <si>
    <t>064/26</t>
  </si>
  <si>
    <t>065/26</t>
  </si>
  <si>
    <t>066/26</t>
  </si>
  <si>
    <t>067/26</t>
  </si>
  <si>
    <t>068/26</t>
  </si>
  <si>
    <t>069/26</t>
  </si>
  <si>
    <t>070/26</t>
  </si>
  <si>
    <t>071/26</t>
  </si>
  <si>
    <t>072/26</t>
  </si>
  <si>
    <t>073/26</t>
  </si>
  <si>
    <t>074/26</t>
  </si>
  <si>
    <t>075/26</t>
  </si>
  <si>
    <t>076/26</t>
  </si>
  <si>
    <t>077/26</t>
  </si>
  <si>
    <t>078/26</t>
  </si>
  <si>
    <t>079/26</t>
  </si>
  <si>
    <t>080/26</t>
  </si>
  <si>
    <t>081/26</t>
  </si>
  <si>
    <t>082/26</t>
  </si>
  <si>
    <t>083/26</t>
  </si>
  <si>
    <t>084/26</t>
  </si>
  <si>
    <t>085/26</t>
  </si>
  <si>
    <t>086/26</t>
  </si>
  <si>
    <t>087/26</t>
  </si>
  <si>
    <t>088/26</t>
  </si>
  <si>
    <t>089/26</t>
  </si>
  <si>
    <t>090/26</t>
  </si>
  <si>
    <t>091/26</t>
  </si>
  <si>
    <t>092/26</t>
  </si>
  <si>
    <t>093/26</t>
  </si>
  <si>
    <t>094/26</t>
  </si>
  <si>
    <t>095/26</t>
  </si>
  <si>
    <t>096/26</t>
  </si>
  <si>
    <t>097/26</t>
  </si>
  <si>
    <t>098/26</t>
  </si>
  <si>
    <t>099/26</t>
  </si>
  <si>
    <t>013/26</t>
  </si>
  <si>
    <t>026/26</t>
  </si>
  <si>
    <t>032/26</t>
  </si>
  <si>
    <t>033/26</t>
  </si>
  <si>
    <t>034/26</t>
  </si>
  <si>
    <t>035/26</t>
  </si>
  <si>
    <t>036/26</t>
  </si>
  <si>
    <t>040/26</t>
  </si>
  <si>
    <t>041/26</t>
  </si>
  <si>
    <t>042/26</t>
  </si>
  <si>
    <t>044/26</t>
  </si>
  <si>
    <t>045/26</t>
  </si>
  <si>
    <t>046/26</t>
  </si>
  <si>
    <t>047/26</t>
  </si>
  <si>
    <t>048/26</t>
  </si>
  <si>
    <t>049/26</t>
  </si>
  <si>
    <t>SUMT</t>
  </si>
  <si>
    <t>SUCC</t>
  </si>
  <si>
    <t>SUFS</t>
  </si>
  <si>
    <t>SUFC</t>
  </si>
  <si>
    <t>SUFR</t>
  </si>
  <si>
    <t>SUSG</t>
  </si>
  <si>
    <t>SUSO</t>
  </si>
  <si>
    <t>SUPO</t>
  </si>
  <si>
    <t>SUNS</t>
  </si>
  <si>
    <t>SUCO</t>
  </si>
  <si>
    <t>SUC1</t>
  </si>
  <si>
    <t>SUC2</t>
  </si>
  <si>
    <t>SUC3</t>
  </si>
  <si>
    <t>SUOC</t>
  </si>
  <si>
    <t>SUBE</t>
  </si>
  <si>
    <t>SUSD</t>
  </si>
  <si>
    <t>SUIG</t>
  </si>
  <si>
    <t>873/26</t>
  </si>
  <si>
    <t>SUMO</t>
  </si>
  <si>
    <t>Conjuntos Controle de acesso e Alarme de Intrusão</t>
  </si>
  <si>
    <t>874/26</t>
  </si>
  <si>
    <t>Câmeras de vídeo de segurança e Gravadores Digitais de Vídeo</t>
  </si>
  <si>
    <t>876/26</t>
  </si>
  <si>
    <t>Unidade de Disco para Gravador de Vídeo</t>
  </si>
  <si>
    <t>877/26</t>
  </si>
  <si>
    <t>Licenciamento de direitos permanentes de uso desoftwares</t>
  </si>
  <si>
    <t>878/26</t>
  </si>
  <si>
    <t>Prestação de serviço de sustentação aos sistemas MPS de Folha de Pagamento e Controle Processual desenvolvidos nos ambientes Delphi/SQL Server e Caché - MPS Informática</t>
  </si>
  <si>
    <t>880/26</t>
  </si>
  <si>
    <t>Prestação de serviços de solução de alta disponibilidade e proteção dos ativos de negócio da Justiça Federal da 3ª Região JF3R, incluindo suporte técnico e tráfego - CPD CONSULTORIA</t>
  </si>
  <si>
    <t>881/26</t>
  </si>
  <si>
    <t>Prestação de serviço de acesso à INTERNET banda larga por meio de link de 100 Mbps - para 9 localidades - SEI 0002682-90 - TELEFONICA</t>
  </si>
  <si>
    <t>882/26</t>
  </si>
  <si>
    <t>883/26</t>
  </si>
  <si>
    <t>Prestação de serviços de manutenção preventiva programada e corretiva, com fornecimento de peças e assistência técnica para Sala Cofre (Marca: Aceco, Fabricante: Lampertz) - ORION</t>
  </si>
  <si>
    <t>884/26</t>
  </si>
  <si>
    <t>Prestação de Serviço de acesso IP do tipo banda larga, em fibra óptica Solução SD-WAN, para conexão de 42 (quarenta e dois) sites da SJSP à rede mundial de computadores INTERNET por meio de link de 200, 300, 400 e 500 Mbps - VOGEL</t>
  </si>
  <si>
    <t>885/26</t>
  </si>
  <si>
    <t>Prestação de serviço de emissão de Certificados digitais A3 e-CPF, em nuvem, A3 e-CNPJ, equipamento de rede e visita técnica - VALID CERTIFICADORA</t>
  </si>
  <si>
    <t>886/26</t>
  </si>
  <si>
    <t>Contratação de empresa especializada para o fornecimento da renovação de subscrições Microsoft no regime EAS e créditos de serviços  licenças de uso de software: Office 365 Enterprise E1 + Office 365 Enterprise E1 + Cr- SEI 0024029-48 - PTLS SERVIÇOS</t>
  </si>
  <si>
    <t>887/26</t>
  </si>
  <si>
    <t>Prestação de Serviço de acesso IP permanente, dedicado e exclusivo, em fibra óptica, inclusa solução SD-WAN de sites da SJSP à rede mundial de computadores INTERNET por meio de link de 500 Mbps - TELEFONICA</t>
  </si>
  <si>
    <t>888/26</t>
  </si>
  <si>
    <t>889/26</t>
  </si>
  <si>
    <t>Aquisição de Software Microsoft System Center, Windows Server, MS TEAMS Enterprise, Microsoft (AD, Windows Server, SQL Server, System Center, Azure e Power BI Premium).</t>
  </si>
  <si>
    <t>890/26</t>
  </si>
  <si>
    <t>891/26</t>
  </si>
  <si>
    <t>Aquisição da solução de ADC - Aplication delivery controller</t>
  </si>
  <si>
    <t>892/26</t>
  </si>
  <si>
    <t>Solução para inspeção de tráfego e acesso seguro à Internet com monitoramento constante da experiência do usuário - PROXY - BLUE EYE</t>
  </si>
  <si>
    <t>893/26</t>
  </si>
  <si>
    <t>Contratação de empresa especializada na prestação de serviço de instalação, configuração, suporte técnico especializado e treinamento na plataforma ELASTIC</t>
  </si>
  <si>
    <t>894/26</t>
  </si>
  <si>
    <t>895/26</t>
  </si>
  <si>
    <t>896/26</t>
  </si>
  <si>
    <t>897/26</t>
  </si>
  <si>
    <t>Aquisição de Solução de WI-FI - Licenças de Uso</t>
  </si>
  <si>
    <t>898/26</t>
  </si>
  <si>
    <t>899/26</t>
  </si>
  <si>
    <t>Aquisição de Microcomputador</t>
  </si>
  <si>
    <t>900/26</t>
  </si>
  <si>
    <t>Aquisição de Monitor</t>
  </si>
  <si>
    <t>901/26</t>
  </si>
  <si>
    <t>902/26</t>
  </si>
  <si>
    <t>903/26</t>
  </si>
  <si>
    <t>904/26</t>
  </si>
  <si>
    <t>905/26</t>
  </si>
  <si>
    <t>Locação de Imóvel - Bauru</t>
  </si>
  <si>
    <t>Locação de Imóvel - Caraguatatuba</t>
  </si>
  <si>
    <t>Locação de Imóvel - Registro</t>
  </si>
  <si>
    <t>Manutenção de Elevadores
(São Carlos)</t>
  </si>
  <si>
    <t>Manutenção de elevadores
(Resgistro)</t>
  </si>
  <si>
    <t>Manutenção de Elevadores
(São José dos Campos)</t>
  </si>
  <si>
    <t>Manutenção de elevadores
(Jaú)</t>
  </si>
  <si>
    <t>Manutenção de elevadores
(Osasco)</t>
  </si>
  <si>
    <t>Manutenção de elevadores
(Jundiaí)</t>
  </si>
  <si>
    <t>Manutenção de elevadores
(Botucatu)</t>
  </si>
  <si>
    <t>0004569-38</t>
  </si>
  <si>
    <t>Software ADAPTA - Inteligência Artificial Generativa</t>
  </si>
  <si>
    <t>0016903-73.2025.4.03.8000</t>
  </si>
  <si>
    <t>Pronto Socorro Móvel
(Modalidade Área Protegida)</t>
  </si>
  <si>
    <t>Pronto Socorro Móvel
(Modalidade Utilização Programada)</t>
  </si>
  <si>
    <t>Contrato / T.A.  / ARP</t>
  </si>
  <si>
    <t>Manutenção de Extintores e Mangueiras de Incêndio
(Região II)</t>
  </si>
  <si>
    <t>Manutenção de Extintores e Mangueiras de Incêndio
(Região I)</t>
  </si>
  <si>
    <t>Manutenção de Extintores e Mangueiras de Incêndio
(Região III)</t>
  </si>
  <si>
    <t>11790313
11790315</t>
  </si>
  <si>
    <t>0003335-84</t>
  </si>
  <si>
    <t>0011161-64</t>
  </si>
  <si>
    <t>RP - Instalação de Forros</t>
  </si>
  <si>
    <t>RP - Serviços de Chaveiro</t>
  </si>
  <si>
    <t>RP - Material de Chaveiro (Ferragens e Abrasivos)</t>
  </si>
  <si>
    <t>RP - Material de Chaveiro (Fechadura Elétrica)</t>
  </si>
  <si>
    <t>RP - Instalação de Persianas</t>
  </si>
  <si>
    <t>RP - Serviços de Serralheria</t>
  </si>
  <si>
    <t>Pintura Externa</t>
  </si>
  <si>
    <t>RP - Películas de Proteção Solar (Insulfilm)</t>
  </si>
  <si>
    <t>11341649
11342564</t>
  </si>
  <si>
    <t>0002743-74</t>
  </si>
  <si>
    <t>11599131
11599493
11607795</t>
  </si>
  <si>
    <t>Serviços de Desinsetização - Gabriela I</t>
  </si>
  <si>
    <t>Serviços de Desinsetização - Gabriela II</t>
  </si>
  <si>
    <t>Serviço de Avaliação de Imóveis</t>
  </si>
  <si>
    <t>Seguro Predial - Contrato I</t>
  </si>
  <si>
    <t>Seguro Predial - Contrato II</t>
  </si>
  <si>
    <t>Locação de Imóvel - Guaratinguetá (Térreo)</t>
  </si>
  <si>
    <t>0007602-36</t>
  </si>
  <si>
    <t>Manutenção de elevadores
(CRIMINAL e PREVIDENCIÁRIO)</t>
  </si>
  <si>
    <t>Manutenção de elevadores
(GUARULHOS)</t>
  </si>
  <si>
    <t>Manutenção de elevadores
(MOGI DAS CRUZES)</t>
  </si>
  <si>
    <t>Manutenção de elevadores
(SÃO BERNARDO DO CAMPO)</t>
  </si>
  <si>
    <t>Manutenção de elevadores
(RIBEIRÃO PRETO)</t>
  </si>
  <si>
    <t>0010796-78</t>
  </si>
  <si>
    <t>Manutenção de elevadores (JEF - SÂO PAULO)</t>
  </si>
  <si>
    <t>Manutenção de elevadores (PIRACICABA II)</t>
  </si>
  <si>
    <t>Manutenção de elevadores (PIRACICABA I)</t>
  </si>
  <si>
    <t>28/02/226</t>
  </si>
  <si>
    <t>Manutenção de elevadores
(Osasco - Prédio Novo)</t>
  </si>
  <si>
    <t>Facilities (Região I)</t>
  </si>
  <si>
    <t>Facilities (Região III)</t>
  </si>
  <si>
    <t>Facilities (Região IV)</t>
  </si>
  <si>
    <t>Análise Microbiológica da Qualidade do Ar</t>
  </si>
  <si>
    <t>Manutenção Nobreaks
(São José dos Campos)</t>
  </si>
  <si>
    <t>Manutenção Nobreaks
(Santos)</t>
  </si>
  <si>
    <t>Manutenção de elevadores
(Itapeva)</t>
  </si>
  <si>
    <t>Manutenção Nobreaks
(Execuções Fiscais e Turmas Recursais)</t>
  </si>
  <si>
    <t>Manutenção Nobreaks
(Cível - Pedro Lessa)</t>
  </si>
  <si>
    <t>Manutenção de Elevadores
(Sorocaba)</t>
  </si>
  <si>
    <t>Manutenção de Elevadores
(Tupã)</t>
  </si>
  <si>
    <t>Manutenção de elevadores
(São Vicente)</t>
  </si>
  <si>
    <t>Manutenção de Elevadores
(São José do Rio Preto)</t>
  </si>
  <si>
    <t>Almoxarifado Virtual - Manutenção Predial</t>
  </si>
  <si>
    <t>Manutenção de Bens Móveis</t>
  </si>
  <si>
    <t>Almoxarifado Virtual - Material de Expediente</t>
  </si>
  <si>
    <t>0002606-92</t>
  </si>
  <si>
    <t>Louças e Artigos de Mesa</t>
  </si>
  <si>
    <t>Escalas e Balanças
(Balança de precisão, balança antropométrica etc.)</t>
  </si>
  <si>
    <t>Armários, estantes, prateleiras, credenzas etc.</t>
  </si>
  <si>
    <t>Equipamentos e suprimentos de raios-x de uso  médico,  dentário e veterinário
(Negatoscópio de parede, aparelhos de raio-X etc.)</t>
  </si>
  <si>
    <t>Mobiliário, equipamentos, utensílios e  suprimentos  hospitalares
(Balcão modular com lavatório, divã para exames, carros maca, cadeira de rodas, biombos etc.)</t>
  </si>
  <si>
    <t>Válvulas não acionadas por força motriz
(Registro de gaveta, registro de pressão, válvula de retenção, válvula de esfera, regulador de pressão etc.)</t>
  </si>
  <si>
    <t>Refil de Filtro para Purificador de Água</t>
  </si>
  <si>
    <t>Tecidos em geral
(Lonas de tecido, lonas plásticas, lonas emborrachadas, TNT etc.)</t>
  </si>
  <si>
    <t>Forro de Teto (Mineral ou Isopor)</t>
  </si>
  <si>
    <t>Formulários Padronizados Diversos</t>
  </si>
  <si>
    <t>Gaxetas e outros materiais para vedação
(Fita veda-rosca, arruelas e anéis de vedação para torneiras, retentor etc.)</t>
  </si>
  <si>
    <t>Equipamentos de segurança e salvamento
(Fitas antiderrapante, luvas de proteção, aventais, capacetes, abafadores etc.)</t>
  </si>
  <si>
    <t>Isoladores elétricos e materiais isolantes
(Tubos isolantes, fita adesiva aluminizada, fita isolante etc.)</t>
  </si>
  <si>
    <t>Materiais a granel para acondicionamento e embalagem
(Filme stretch, lacre de segurança, plástico bolha etc.)</t>
  </si>
  <si>
    <t>Cabos de fibra, cordoalhas e barbantes
(Cordas, fitilhos, barbantes etc.)</t>
  </si>
  <si>
    <t>Dispositivos e acessórios para instalações hidráulicas
(Chuveiro elétrico, ducha elétrica etc.)</t>
  </si>
  <si>
    <t>Sistema de sinalização de tráfego e trânsito
(Cavaletes plásticos de sinalização viária, cones de borracha, correntes plásticas delimitadoras de tráfego etc.)</t>
  </si>
  <si>
    <t>Aparelhos de iluminação elétrica
(Calhas para lâmpadas fluorescentes, luzes de emergência, refletores etc.)</t>
  </si>
  <si>
    <t>Ferragens e suprimentos de eletricidade
(Caixas de derivação, canaletas, eletrocalhas, eletrodutos, luvas e tampas galvanizadas, seal tube etc.)</t>
  </si>
  <si>
    <t>Ferragens diversas
(Cadeados, porta-cadeados, fechaduras, molas hidráulicas para portas etc.)</t>
  </si>
  <si>
    <t>Dispositivos e acessórios para instalações hidráulicas
(Assentos sanitários, torneiras, engates flexíveis, reparos, sifão etc.)</t>
  </si>
  <si>
    <t>Materiais de origem mineral para construção, à granel
(Areia, brita, cal, cimento, argamassa etc.)</t>
  </si>
  <si>
    <t>Conectores elétricos diversos
(Plugues, tomadas, tampas de tomadas, unidut etc.)</t>
  </si>
  <si>
    <t>Produtos diversos não metálicos
(Manta de borracha, isolamento térmico, chapas e placas acrílicas etc.)</t>
  </si>
  <si>
    <t>Equipamentos de calefação e aquecedores domésticos de água
(Ebulidor, aquecedor de água elétrico etc.)</t>
  </si>
  <si>
    <t>Sistemas de comunicação e ampliação de voz
(Caixas de som, intercomunidador, interfones, amplificadores etc.)</t>
  </si>
  <si>
    <t>Mobiliário doméstico
(Sofás, bancos de madeira, suportes para TVs etc.)</t>
  </si>
  <si>
    <t>Mobiliários diversos e acessórios
(Balcão de atendimento, mesa para refeitório, cadeira fixa, cavalete para flip chart etc.)</t>
  </si>
  <si>
    <t>Mobiliário para escritório
(Mesas de escritório, mesas de reunião, gaveteiros, balcões, poltronas giratórias, longarinas etc.)</t>
  </si>
  <si>
    <t>Recipientes para uso doméstico e comercial
(Carrinhos coletor, lixeiras, cestos etc.)</t>
  </si>
  <si>
    <t>Televisores</t>
  </si>
  <si>
    <t>Equipamentos para cozinhar, assar e servir alimentos
(Fogão elétrico, forno microondas, marmiteiro, cafeteira elétrica etc.)</t>
  </si>
  <si>
    <t>Equipamentos para refrigeração
(Refrigerador, bebedouro, freezer, frigobar etc.)</t>
  </si>
  <si>
    <t>Telefonia Fixa DDR
(Americana + 31 Edifícios)</t>
  </si>
  <si>
    <t>Telefonia Fixa DDR
(Araçatuba + 14 Edifícios)</t>
  </si>
  <si>
    <t>Telefonia Fixa DDR
(Fórum Cível e Fórum Criminal / Previdenciário)</t>
  </si>
  <si>
    <t>Telefonia Fixa DDR
(Franca e Turmas Recursais)</t>
  </si>
  <si>
    <t>0013394-34.2025.4.03.8001</t>
  </si>
  <si>
    <t>910/26</t>
  </si>
  <si>
    <t>909/26</t>
  </si>
  <si>
    <t>Locação de Imóvel - Taubaté</t>
  </si>
  <si>
    <t>906/26</t>
  </si>
  <si>
    <t>907/26</t>
  </si>
  <si>
    <t>908/26</t>
  </si>
  <si>
    <t>Modernização das instalações de climatização do Fórum Federal de Barueri</t>
  </si>
  <si>
    <t>Modernização das instalações de climatização do Juizado Especial Federal de São Paulo</t>
  </si>
  <si>
    <t>Projeto de reforma civil com acessibilidade do Fórum Federal de Americana</t>
  </si>
  <si>
    <t>0013243-68</t>
  </si>
  <si>
    <t>911/26</t>
  </si>
  <si>
    <t>Facilities (Região II) - JC/JC</t>
  </si>
  <si>
    <t>Facilities (Região II) - CTN</t>
  </si>
  <si>
    <t>927/26</t>
  </si>
  <si>
    <t>Transporte Fracionado de Carga</t>
  </si>
  <si>
    <t>929/26</t>
  </si>
  <si>
    <t>930/26</t>
  </si>
  <si>
    <t>931/26</t>
  </si>
  <si>
    <t>Suporte operacional (Região I) - JC/JC</t>
  </si>
  <si>
    <t>Suporte operacional (Região II) - JC/JC</t>
  </si>
  <si>
    <t>Suporte operacional (Região III) - JC/JC</t>
  </si>
  <si>
    <t>Suporte Operacional (Região I) - JC/CTN</t>
  </si>
  <si>
    <t>Suporte Operacional (Região II) - JC/CTN</t>
  </si>
  <si>
    <t>Suporte Operacional (Região III) - JC/CTN</t>
  </si>
  <si>
    <t>912/26</t>
  </si>
  <si>
    <t>913/26</t>
  </si>
  <si>
    <t>914/26</t>
  </si>
  <si>
    <t>915/26</t>
  </si>
  <si>
    <t>916/26</t>
  </si>
  <si>
    <t>917/26</t>
  </si>
  <si>
    <t>918/26</t>
  </si>
  <si>
    <t>919/26</t>
  </si>
  <si>
    <t>920/26</t>
  </si>
  <si>
    <t>921/26</t>
  </si>
  <si>
    <t>922/26</t>
  </si>
  <si>
    <t>923/26</t>
  </si>
  <si>
    <t>924/26</t>
  </si>
  <si>
    <t>925/26</t>
  </si>
  <si>
    <t>926/26</t>
  </si>
  <si>
    <t>Locação de Imóvel - Lins (JC/JC)</t>
  </si>
  <si>
    <t>Locação de Imóvel - São Carlos (JC/JC)</t>
  </si>
  <si>
    <t>Locação de Imóvel - Osasco (JC/JC)</t>
  </si>
  <si>
    <t>Locação de Imóvel - Jundiai (JC/JC)</t>
  </si>
  <si>
    <t>Locação de Imóvel - Itapeva (JC/JC)</t>
  </si>
  <si>
    <t>Locação de Imóvel - Sorocaba (JC/JC)</t>
  </si>
  <si>
    <t>Locação de Imóvel - São Vicente (JC/JC)</t>
  </si>
  <si>
    <t>Locação de Imóvel - Piracicaba (JC/JC)</t>
  </si>
  <si>
    <t>Locação de Imóvel - Guarulhos (JC/JC)</t>
  </si>
  <si>
    <t>Locação de Imóvel - Campinas (JC/JC)</t>
  </si>
  <si>
    <t>Locação de Imóvel - Catanduva (JC/JC)</t>
  </si>
  <si>
    <t>Locação de Imóvel - Bragança Paulista (JC/JC)</t>
  </si>
  <si>
    <t>Locação de Imóvel - Avaré (JC/JC)</t>
  </si>
  <si>
    <t>Locação de Imóvel - Araraquara (JC/JC)</t>
  </si>
  <si>
    <t>Unidade Requisitante (Área Gestora)</t>
  </si>
  <si>
    <t>12397893
12455098</t>
  </si>
  <si>
    <t>Locação de Imóvel - Araraquara (JC/CTN)</t>
  </si>
  <si>
    <t>Locação de Imóvel - Andradina (JC/CTN)</t>
  </si>
  <si>
    <t>Locação de Imóvel - Andradina (JC/JC)</t>
  </si>
  <si>
    <t>Locação de Imóvel - Avaré (JC/CTN)</t>
  </si>
  <si>
    <t>7702198</t>
  </si>
  <si>
    <t>Locação de Imóvel - Bragança Paulista (JC/CTN)</t>
  </si>
  <si>
    <t>11696573</t>
  </si>
  <si>
    <t>Locação de Imóvel - Campinas (JC/CTN)</t>
  </si>
  <si>
    <t>11425467</t>
  </si>
  <si>
    <t>Locação de Imóvel - Catanduva (JC/CTN)</t>
  </si>
  <si>
    <t>8441968</t>
  </si>
  <si>
    <t>Locação de Imóvel - Guarulhos (JC/CTN)</t>
  </si>
  <si>
    <t>0020381-38</t>
  </si>
  <si>
    <t>8868451</t>
  </si>
  <si>
    <t>8317080</t>
  </si>
  <si>
    <t>Locação de Imóvel - São Carlos (JC/CTN)</t>
  </si>
  <si>
    <t>11884515</t>
  </si>
  <si>
    <t>Locação de Imóvel - São Vicente (JC/CTN)</t>
  </si>
  <si>
    <t>11541533</t>
  </si>
  <si>
    <t>Locação de Imóvel - Sorocaba (JC/CTN)</t>
  </si>
  <si>
    <t>Locação de Imóvel - Piracicaba (JC/CTN)</t>
  </si>
  <si>
    <t>Locação de Imóvel - Osasco (JC/CTN)</t>
  </si>
  <si>
    <t>Locação de Imóvel - Lins (JC/CTN)</t>
  </si>
  <si>
    <t>Locação de Imóvel - Jundiai (JC/CTN)</t>
  </si>
  <si>
    <t>Locação de Imóvel - Itapeva (JC/CTN)</t>
  </si>
  <si>
    <t>2000000</t>
  </si>
  <si>
    <t>01/08/2026 00:00:00</t>
  </si>
  <si>
    <t>360000</t>
  </si>
  <si>
    <t>74400</t>
  </si>
  <si>
    <t>62400</t>
  </si>
  <si>
    <t>2400</t>
  </si>
  <si>
    <t>420000</t>
  </si>
  <si>
    <t>312000</t>
  </si>
  <si>
    <t>66000</t>
  </si>
  <si>
    <t>36000</t>
  </si>
  <si>
    <t>19200</t>
  </si>
  <si>
    <t>7200</t>
  </si>
  <si>
    <t>8520</t>
  </si>
  <si>
    <t>39504</t>
  </si>
  <si>
    <t>5952</t>
  </si>
  <si>
    <t>23700</t>
  </si>
  <si>
    <t>25380</t>
  </si>
  <si>
    <t>16848</t>
  </si>
  <si>
    <t>8640</t>
  </si>
  <si>
    <t>17100</t>
  </si>
  <si>
    <t>7800</t>
  </si>
  <si>
    <t>15552</t>
  </si>
  <si>
    <t>45600</t>
  </si>
  <si>
    <t>11700</t>
  </si>
  <si>
    <t>31200</t>
  </si>
  <si>
    <t>1800</t>
  </si>
  <si>
    <t>14400</t>
  </si>
  <si>
    <t>133704</t>
  </si>
  <si>
    <t>15360</t>
  </si>
  <si>
    <t>10560</t>
  </si>
  <si>
    <t>7248</t>
  </si>
  <si>
    <t>840000</t>
  </si>
  <si>
    <t>156000</t>
  </si>
  <si>
    <t>1332000</t>
  </si>
  <si>
    <t>114000</t>
  </si>
  <si>
    <t>24000</t>
  </si>
  <si>
    <t>348000</t>
  </si>
  <si>
    <t>84672</t>
  </si>
  <si>
    <t>198000</t>
  </si>
  <si>
    <t>103920</t>
  </si>
  <si>
    <t>91800</t>
  </si>
  <si>
    <t>200016</t>
  </si>
  <si>
    <t>165240</t>
  </si>
  <si>
    <t>163200</t>
  </si>
  <si>
    <t>165348</t>
  </si>
  <si>
    <t>96000</t>
  </si>
  <si>
    <t>140400</t>
  </si>
  <si>
    <t>163920</t>
  </si>
  <si>
    <t>116640</t>
  </si>
  <si>
    <t>127440</t>
  </si>
  <si>
    <t>126360</t>
  </si>
  <si>
    <t>100008</t>
  </si>
  <si>
    <t>66204</t>
  </si>
  <si>
    <t>173340</t>
  </si>
  <si>
    <t>324000</t>
  </si>
  <si>
    <t>102180</t>
  </si>
  <si>
    <t>93600</t>
  </si>
  <si>
    <t>2160</t>
  </si>
  <si>
    <t>3600</t>
  </si>
  <si>
    <t>72672</t>
  </si>
  <si>
    <t>1500</t>
  </si>
  <si>
    <t>16195</t>
  </si>
  <si>
    <t>486</t>
  </si>
  <si>
    <t>180</t>
  </si>
  <si>
    <t>6696</t>
  </si>
  <si>
    <t>12420</t>
  </si>
  <si>
    <t>6156</t>
  </si>
  <si>
    <t>18792</t>
  </si>
  <si>
    <t>84780</t>
  </si>
  <si>
    <t>1404</t>
  </si>
  <si>
    <t>240</t>
  </si>
  <si>
    <t>1200</t>
  </si>
  <si>
    <t>9384</t>
  </si>
  <si>
    <t>768</t>
  </si>
  <si>
    <t>1260</t>
  </si>
  <si>
    <t>720</t>
  </si>
  <si>
    <t>480</t>
  </si>
  <si>
    <t>5940</t>
  </si>
  <si>
    <t>648</t>
  </si>
  <si>
    <t>696</t>
  </si>
  <si>
    <t>864</t>
  </si>
  <si>
    <t>4380</t>
  </si>
  <si>
    <t>5700</t>
  </si>
  <si>
    <t>2304</t>
  </si>
  <si>
    <t>4800</t>
  </si>
  <si>
    <t>456</t>
  </si>
  <si>
    <t>35580</t>
  </si>
  <si>
    <t>865162</t>
  </si>
  <si>
    <t>299280</t>
  </si>
  <si>
    <t>2494000</t>
  </si>
  <si>
    <t>498800</t>
  </si>
  <si>
    <t>399040</t>
  </si>
  <si>
    <t>1245607</t>
  </si>
  <si>
    <t>1182436</t>
  </si>
  <si>
    <t>400000</t>
  </si>
  <si>
    <t>85000</t>
  </si>
  <si>
    <t>25000</t>
  </si>
  <si>
    <t>55000</t>
  </si>
  <si>
    <t>3253873,54</t>
  </si>
  <si>
    <t>745531,19</t>
  </si>
  <si>
    <t>3076039,08</t>
  </si>
  <si>
    <t>1938166,33</t>
  </si>
  <si>
    <t>1888374,42</t>
  </si>
  <si>
    <t>2893354,66</t>
  </si>
  <si>
    <t>1685640,49</t>
  </si>
  <si>
    <t>1675968,48</t>
  </si>
  <si>
    <t>728555,28</t>
  </si>
  <si>
    <t>480469,2</t>
  </si>
  <si>
    <t>520797,6</t>
  </si>
  <si>
    <t>20132,91</t>
  </si>
  <si>
    <t>11656,8</t>
  </si>
  <si>
    <t>214457</t>
  </si>
  <si>
    <t>17900</t>
  </si>
  <si>
    <t>20420</t>
  </si>
  <si>
    <t>54179,86</t>
  </si>
  <si>
    <t>5985915,54</t>
  </si>
  <si>
    <t>6993518,09</t>
  </si>
  <si>
    <t>6193,15</t>
  </si>
  <si>
    <t>11483,14</t>
  </si>
  <si>
    <t>6322,18</t>
  </si>
  <si>
    <t>5419,01</t>
  </si>
  <si>
    <t>8722,02</t>
  </si>
  <si>
    <t>5483,52</t>
  </si>
  <si>
    <t>24514,56</t>
  </si>
  <si>
    <t>5160,96</t>
  </si>
  <si>
    <t>9547,78</t>
  </si>
  <si>
    <t>4257,79</t>
  </si>
  <si>
    <t>12644,35</t>
  </si>
  <si>
    <t>5741,57</t>
  </si>
  <si>
    <t>21503,14</t>
  </si>
  <si>
    <t>6064,13</t>
  </si>
  <si>
    <t>29675,52</t>
  </si>
  <si>
    <t>97326,67</t>
  </si>
  <si>
    <t>6967,3</t>
  </si>
  <si>
    <t>5117,87</t>
  </si>
  <si>
    <t>4480,36</t>
  </si>
  <si>
    <t>4515,84</t>
  </si>
  <si>
    <t>4300,76</t>
  </si>
  <si>
    <t>16783,44</t>
  </si>
  <si>
    <t>17846,6</t>
  </si>
  <si>
    <t>15482,88</t>
  </si>
  <si>
    <t>11354,11</t>
  </si>
  <si>
    <t>15740,93</t>
  </si>
  <si>
    <t>4709,38</t>
  </si>
  <si>
    <t>11612,16</t>
  </si>
  <si>
    <t>36126,72</t>
  </si>
  <si>
    <t>66786,18</t>
  </si>
  <si>
    <t>530480,76</t>
  </si>
  <si>
    <t>130000</t>
  </si>
  <si>
    <t>830000</t>
  </si>
  <si>
    <t>780000</t>
  </si>
  <si>
    <t>190000</t>
  </si>
  <si>
    <t>21425,4</t>
  </si>
  <si>
    <t>61500</t>
  </si>
  <si>
    <t>640000</t>
  </si>
  <si>
    <t>14770390,8</t>
  </si>
  <si>
    <t>5748973,2</t>
  </si>
  <si>
    <t>373000</t>
  </si>
  <si>
    <t>01/06/2026 00:00:00</t>
  </si>
  <si>
    <t>23000</t>
  </si>
  <si>
    <t>01/07/2026 00:00:00</t>
  </si>
  <si>
    <t>268000</t>
  </si>
  <si>
    <t>169000</t>
  </si>
  <si>
    <t>01/09/2026 00:00:00</t>
  </si>
  <si>
    <t>641000</t>
  </si>
  <si>
    <t>59000</t>
  </si>
  <si>
    <t>147000</t>
  </si>
  <si>
    <t>01/10/2026 00:00:00</t>
  </si>
  <si>
    <t>231000</t>
  </si>
  <si>
    <t>65000</t>
  </si>
  <si>
    <t>29000</t>
  </si>
  <si>
    <t>01/11/2026 00:00:00</t>
  </si>
  <si>
    <t>01/12/2026 00:00:00</t>
  </si>
  <si>
    <t>2769273,9</t>
  </si>
  <si>
    <t>12836631</t>
  </si>
  <si>
    <t>11363526</t>
  </si>
  <si>
    <t>11036399,36</t>
  </si>
  <si>
    <t>505600</t>
  </si>
  <si>
    <t>01/01/2026 00:00:00</t>
  </si>
  <si>
    <t>1751,88</t>
  </si>
  <si>
    <t>01/12/2024 00:00:00</t>
  </si>
  <si>
    <t>15423</t>
  </si>
  <si>
    <t>88200</t>
  </si>
  <si>
    <t>21628</t>
  </si>
  <si>
    <t>01/04/2026 00:00:00</t>
  </si>
  <si>
    <t>26/08/2026 00:00:00</t>
  </si>
  <si>
    <t>10065,68</t>
  </si>
  <si>
    <t>25/08/2026 00:00:00</t>
  </si>
  <si>
    <t>1500000</t>
  </si>
  <si>
    <t>27472</t>
  </si>
  <si>
    <t>538590</t>
  </si>
  <si>
    <t>650</t>
  </si>
  <si>
    <t>05/12/2026 00:00:00</t>
  </si>
  <si>
    <t>11070960</t>
  </si>
  <si>
    <t>19755</t>
  </si>
  <si>
    <t>25771</t>
  </si>
  <si>
    <t>25245243,88</t>
  </si>
  <si>
    <t>3120198,68</t>
  </si>
  <si>
    <t>46030140</t>
  </si>
  <si>
    <t>12235860</t>
  </si>
  <si>
    <t>12/11/2026 00:00:00</t>
  </si>
  <si>
    <t>14134117,2</t>
  </si>
  <si>
    <t>01/10/2024 00:00:00</t>
  </si>
  <si>
    <t>08/07/2026 00:00:00</t>
  </si>
  <si>
    <t>16/09/2026 00:00:00</t>
  </si>
  <si>
    <t>1280800</t>
  </si>
  <si>
    <t>30/06/2026 00:00:00</t>
  </si>
  <si>
    <t>444475,11</t>
  </si>
  <si>
    <t>01/05/2026 00:00:00</t>
  </si>
  <si>
    <t>639669</t>
  </si>
  <si>
    <t>01/02/2026 00:00:00</t>
  </si>
  <si>
    <t>121178,06</t>
  </si>
  <si>
    <t>01/05/2025 00:00:00</t>
  </si>
  <si>
    <t>680128</t>
  </si>
  <si>
    <t>462310</t>
  </si>
  <si>
    <t>01/06/2021 00:00:00</t>
  </si>
  <si>
    <t>395630</t>
  </si>
  <si>
    <t>268912</t>
  </si>
  <si>
    <t>01/10/2020 00:00:00</t>
  </si>
  <si>
    <t>255164,16</t>
  </si>
  <si>
    <t>01/12/2021 00:00:00</t>
  </si>
  <si>
    <t>01/01/2024 00:00:00</t>
  </si>
  <si>
    <t>2838778</t>
  </si>
  <si>
    <t>01/11/2024 00:00:00</t>
  </si>
  <si>
    <t>594000</t>
  </si>
  <si>
    <t>01/02/2025 00:00:00</t>
  </si>
  <si>
    <t>2487877</t>
  </si>
  <si>
    <t>01/02/2022 00:00:00</t>
  </si>
  <si>
    <t>911283</t>
  </si>
  <si>
    <t>394807</t>
  </si>
  <si>
    <t>01/12/2022 00:00:00</t>
  </si>
  <si>
    <t>1404928</t>
  </si>
  <si>
    <t>178218</t>
  </si>
  <si>
    <t>10/09/2026 00:00:00</t>
  </si>
  <si>
    <t>01/05/2023 00:00:00</t>
  </si>
  <si>
    <t>295647</t>
  </si>
  <si>
    <t>560325</t>
  </si>
  <si>
    <t>01/12/2020 00:00:00</t>
  </si>
  <si>
    <t>1468040</t>
  </si>
  <si>
    <t>01/06/2022 00:00:00</t>
  </si>
  <si>
    <t>1422490</t>
  </si>
  <si>
    <t>01/03/2017 00:00:00</t>
  </si>
  <si>
    <t>426747</t>
  </si>
  <si>
    <t>46642,18</t>
  </si>
  <si>
    <t>41442,64</t>
  </si>
  <si>
    <t>61353,88</t>
  </si>
  <si>
    <t>45158,4</t>
  </si>
  <si>
    <t>4451,33</t>
  </si>
  <si>
    <t>4386,82</t>
  </si>
  <si>
    <t>01/06/2024 00:00:00</t>
  </si>
  <si>
    <t>12044,39</t>
  </si>
  <si>
    <t>185192</t>
  </si>
  <si>
    <t>01/01/2021 00:00:00</t>
  </si>
  <si>
    <t>60000</t>
  </si>
  <si>
    <t>164269,44</t>
  </si>
  <si>
    <t>134413</t>
  </si>
  <si>
    <t>339055,4</t>
  </si>
  <si>
    <t>95000</t>
  </si>
  <si>
    <t>32850</t>
  </si>
  <si>
    <t>31850</t>
  </si>
  <si>
    <t>2190702</t>
  </si>
  <si>
    <t>01/09/2021 00:00:00</t>
  </si>
  <si>
    <t>71828</t>
  </si>
  <si>
    <t>01/07/2022 00:00:00</t>
  </si>
  <si>
    <t>51036</t>
  </si>
  <si>
    <t>01/08/2022 00:00:00</t>
  </si>
  <si>
    <t>67381</t>
  </si>
  <si>
    <t>01/04/2023 00:00:00</t>
  </si>
  <si>
    <t>1720099</t>
  </si>
  <si>
    <t>179568</t>
  </si>
  <si>
    <t>01/03/2023 00:00:00</t>
  </si>
  <si>
    <t>2759186</t>
  </si>
  <si>
    <t>01/12/2023 00:00:00</t>
  </si>
  <si>
    <t>598321</t>
  </si>
  <si>
    <t>1421181</t>
  </si>
  <si>
    <t>01/03/2024 00:00:00</t>
  </si>
  <si>
    <t>8979</t>
  </si>
  <si>
    <t>01/11/2022 00:00:00</t>
  </si>
  <si>
    <t>864000</t>
  </si>
  <si>
    <t>3306044,19</t>
  </si>
  <si>
    <t>1904359,32</t>
  </si>
  <si>
    <t>1904031,49</t>
  </si>
  <si>
    <t>37600</t>
  </si>
  <si>
    <t>2700</t>
  </si>
  <si>
    <t>1800000</t>
  </si>
  <si>
    <t>37108</t>
  </si>
  <si>
    <t>64611</t>
  </si>
  <si>
    <t>115033,28</t>
  </si>
  <si>
    <t>181960</t>
  </si>
  <si>
    <t>97880,4</t>
  </si>
  <si>
    <t>242551,76</t>
  </si>
  <si>
    <t>54264,56</t>
  </si>
  <si>
    <t>140657,88</t>
  </si>
  <si>
    <t>298706,72</t>
  </si>
  <si>
    <t>123754,64</t>
  </si>
  <si>
    <t>45181,28</t>
  </si>
  <si>
    <t>63922,24</t>
  </si>
  <si>
    <t>75310,28</t>
  </si>
  <si>
    <t>15872</t>
  </si>
  <si>
    <t>26549,2</t>
  </si>
  <si>
    <t>3263</t>
  </si>
  <si>
    <t>31/01/2026 00:00:00</t>
  </si>
  <si>
    <t>02/10/2026 00:00:00</t>
  </si>
  <si>
    <t>5999</t>
  </si>
  <si>
    <t>1305</t>
  </si>
  <si>
    <t>2294480</t>
  </si>
  <si>
    <t>800000</t>
  </si>
  <si>
    <t>2059100</t>
  </si>
  <si>
    <t>192280</t>
  </si>
  <si>
    <t>220000</t>
  </si>
  <si>
    <t>7910</t>
  </si>
  <si>
    <t>5440</t>
  </si>
  <si>
    <t>4610</t>
  </si>
  <si>
    <t>8140</t>
  </si>
  <si>
    <t>52680</t>
  </si>
  <si>
    <t>194771</t>
  </si>
  <si>
    <t>2881500</t>
  </si>
  <si>
    <t>7830</t>
  </si>
  <si>
    <t>3250</t>
  </si>
  <si>
    <t>5830</t>
  </si>
  <si>
    <t>2651,12</t>
  </si>
  <si>
    <t>4520</t>
  </si>
  <si>
    <t>242,88</t>
  </si>
  <si>
    <t>9390</t>
  </si>
  <si>
    <t>559,8</t>
  </si>
  <si>
    <t>5680</t>
  </si>
  <si>
    <t>845</t>
  </si>
  <si>
    <t>3324</t>
  </si>
  <si>
    <t>5325</t>
  </si>
  <si>
    <t>9860</t>
  </si>
  <si>
    <t>56345,7</t>
  </si>
  <si>
    <t>4210</t>
  </si>
  <si>
    <t>1298</t>
  </si>
  <si>
    <t>3510</t>
  </si>
  <si>
    <t>5805</t>
  </si>
  <si>
    <t>3760</t>
  </si>
  <si>
    <t>5610</t>
  </si>
  <si>
    <t>11400</t>
  </si>
  <si>
    <t>147385,9</t>
  </si>
  <si>
    <t>91215</t>
  </si>
  <si>
    <t>6150</t>
  </si>
  <si>
    <t>3420</t>
  </si>
  <si>
    <t>5365</t>
  </si>
  <si>
    <t>3005</t>
  </si>
  <si>
    <t>7080</t>
  </si>
  <si>
    <t>77641,5</t>
  </si>
  <si>
    <t>33076</t>
  </si>
  <si>
    <t>126043,2</t>
  </si>
  <si>
    <t>2220</t>
  </si>
  <si>
    <t>35113</t>
  </si>
  <si>
    <t>51900</t>
  </si>
  <si>
    <t>11250</t>
  </si>
  <si>
    <t>4020</t>
  </si>
  <si>
    <t>63345</t>
  </si>
  <si>
    <t>22034,1</t>
  </si>
  <si>
    <t>25500</t>
  </si>
  <si>
    <t>5915</t>
  </si>
  <si>
    <t>4713</t>
  </si>
  <si>
    <t>26163,75</t>
  </si>
  <si>
    <t>8895</t>
  </si>
  <si>
    <t>5330</t>
  </si>
  <si>
    <t>976</t>
  </si>
  <si>
    <t>124645</t>
  </si>
  <si>
    <t>13567</t>
  </si>
  <si>
    <t>7660</t>
  </si>
  <si>
    <t>8400</t>
  </si>
  <si>
    <t>5315</t>
  </si>
  <si>
    <t>2015,65</t>
  </si>
  <si>
    <t>64320</t>
  </si>
  <si>
    <t>7089,4</t>
  </si>
  <si>
    <t>110000</t>
  </si>
  <si>
    <t>9510</t>
  </si>
  <si>
    <t>14330</t>
  </si>
  <si>
    <t>154700,1</t>
  </si>
  <si>
    <t>506713,9</t>
  </si>
  <si>
    <t>225000</t>
  </si>
  <si>
    <t>Doc. SEI Contrato / ARP</t>
  </si>
  <si>
    <t>12375941</t>
  </si>
  <si>
    <t>23/09/2026 00:00:00</t>
  </si>
  <si>
    <t>12324165</t>
  </si>
  <si>
    <t>04/09/2028 00:00:00</t>
  </si>
  <si>
    <t>11705749</t>
  </si>
  <si>
    <t>18/03/2026 00:00:00</t>
  </si>
  <si>
    <t>16/09/2027 00:00:00</t>
  </si>
  <si>
    <t>30/08/2028 00:00:00</t>
  </si>
  <si>
    <t>31/10/2026 00:00:00</t>
  </si>
  <si>
    <t>11/11/2026 00:00:00</t>
  </si>
  <si>
    <t>16/02/2026 00:00:00</t>
  </si>
  <si>
    <t>24/10/2026 00:00:00</t>
  </si>
  <si>
    <t>7799810</t>
  </si>
  <si>
    <t>07/07/2026 00:00:00</t>
  </si>
  <si>
    <t>12129993</t>
  </si>
  <si>
    <t>30/09/2026 00:00:00</t>
  </si>
  <si>
    <t>12198178</t>
  </si>
  <si>
    <t>15/09/2026 00:00:00</t>
  </si>
  <si>
    <t>10305972</t>
  </si>
  <si>
    <t>15/05/2026 00:00:00</t>
  </si>
  <si>
    <t>11986221</t>
  </si>
  <si>
    <t>25/05/2026 00:00:00</t>
  </si>
  <si>
    <t>11535816</t>
  </si>
  <si>
    <t>03/01/2030 00:00:00</t>
  </si>
  <si>
    <t>01/02/2030 00:00:00</t>
  </si>
  <si>
    <t>12268211</t>
  </si>
  <si>
    <t>14/10/2030 00:00:00</t>
  </si>
  <si>
    <t>21/12/2026 00:00:00</t>
  </si>
  <si>
    <t>10319869</t>
  </si>
  <si>
    <t>01/01/2029 00:00:00</t>
  </si>
  <si>
    <t>18/11/2029 00:00:00</t>
  </si>
  <si>
    <t>11651692</t>
  </si>
  <si>
    <t>31/01/2027 00:00:00</t>
  </si>
  <si>
    <t>9394405</t>
  </si>
  <si>
    <t>29/12/2027 00:00:00</t>
  </si>
  <si>
    <t>21/12/2034 00:00:00</t>
  </si>
  <si>
    <t>12287106</t>
  </si>
  <si>
    <t>09/09/2026 00:00:00</t>
  </si>
  <si>
    <t>11711006</t>
  </si>
  <si>
    <t>22/02/2026 00:00:00</t>
  </si>
  <si>
    <t>11432658</t>
  </si>
  <si>
    <t>11476027</t>
  </si>
  <si>
    <t>24/08/2026 00:00:00</t>
  </si>
  <si>
    <t>12456842</t>
  </si>
  <si>
    <t>01/05/2028 00:00:00</t>
  </si>
  <si>
    <t>12096272</t>
  </si>
  <si>
    <t>25/06/2030 00:00:00</t>
  </si>
  <si>
    <t>12262041</t>
  </si>
  <si>
    <t>29/08/2030 00:00:00</t>
  </si>
  <si>
    <t>29/06/2027 00:00:00</t>
  </si>
  <si>
    <t>2604734</t>
  </si>
  <si>
    <t>26/03/2027 00:00:00</t>
  </si>
  <si>
    <t>17/04/2030 00:00:00</t>
  </si>
  <si>
    <t>10245900</t>
  </si>
  <si>
    <t>08/04/2026 00:00:00</t>
  </si>
  <si>
    <t>10552670</t>
  </si>
  <si>
    <t>10368419</t>
  </si>
  <si>
    <t>09/08/2026 00:00:00</t>
  </si>
  <si>
    <t>10986068</t>
  </si>
  <si>
    <t>22/06/2029 00:00:00</t>
  </si>
  <si>
    <t>23/10/2026 00:00:00</t>
  </si>
  <si>
    <t>11636280</t>
  </si>
  <si>
    <t>02/02/2030 00:00:00</t>
  </si>
  <si>
    <t>12019725</t>
  </si>
  <si>
    <t>18/06/2026 00:00:00</t>
  </si>
  <si>
    <t>10893942</t>
  </si>
  <si>
    <t>02/06/2026 00:00:00</t>
  </si>
  <si>
    <t>11790388</t>
  </si>
  <si>
    <t>08/01/2028 00:00:00</t>
  </si>
  <si>
    <t>28/12/2027 00:00:00</t>
  </si>
  <si>
    <t>11866265</t>
  </si>
  <si>
    <t>11/12/2026 00:00:00</t>
  </si>
  <si>
    <t>11882874</t>
  </si>
  <si>
    <t>11867002</t>
  </si>
  <si>
    <t>11208052</t>
  </si>
  <si>
    <t>11208539</t>
  </si>
  <si>
    <t>08/09/2026 00:00:00</t>
  </si>
  <si>
    <t>11208917</t>
  </si>
  <si>
    <t>12311857</t>
  </si>
  <si>
    <t>16/10/2026 00:00:00</t>
  </si>
  <si>
    <t>12087943</t>
  </si>
  <si>
    <t>07/08/2026 00:00:00</t>
  </si>
  <si>
    <t>12208271</t>
  </si>
  <si>
    <t>14/08/2026 00:00:00</t>
  </si>
  <si>
    <t>03/04/2028 00:00:00</t>
  </si>
  <si>
    <t>12022559</t>
  </si>
  <si>
    <t>26/05/2030 00:00:00</t>
  </si>
  <si>
    <t>11944409</t>
  </si>
  <si>
    <t>05/05/2026 00:00:00</t>
  </si>
  <si>
    <t>11724022</t>
  </si>
  <si>
    <t>12058160</t>
  </si>
  <si>
    <t>12057536</t>
  </si>
  <si>
    <t>12050507</t>
  </si>
  <si>
    <t>12365695</t>
  </si>
  <si>
    <t>21/09/2030 00:00:00</t>
  </si>
  <si>
    <t>12400194</t>
  </si>
  <si>
    <t>16/11/2030 00:00:00</t>
  </si>
  <si>
    <t>12400197</t>
  </si>
  <si>
    <t>10246945</t>
  </si>
  <si>
    <t>04/10/2027 00:00:00</t>
  </si>
  <si>
    <t>10247024</t>
  </si>
  <si>
    <t>10247073</t>
  </si>
  <si>
    <t>19/03/2028 00:00:00</t>
  </si>
  <si>
    <t>10333170</t>
  </si>
  <si>
    <t>11/05/2026 00:00:00</t>
  </si>
  <si>
    <t>11694219</t>
  </si>
  <si>
    <t>12175030</t>
  </si>
  <si>
    <t>28/02/2028 00:00:00</t>
  </si>
  <si>
    <t>11990700</t>
  </si>
  <si>
    <t>16/07/2026 00:00:00</t>
  </si>
  <si>
    <t>12212099</t>
  </si>
  <si>
    <t>05/09/2026 00:00:00</t>
  </si>
  <si>
    <t>10269791</t>
  </si>
  <si>
    <t>31/05/2026 00:00:00</t>
  </si>
  <si>
    <t>7867451</t>
  </si>
  <si>
    <t>11668192</t>
  </si>
  <si>
    <t>29/09/2026 00:00:00</t>
  </si>
  <si>
    <t>11668194</t>
  </si>
  <si>
    <t>11668183</t>
  </si>
  <si>
    <t>28/09/2026 00:00:00</t>
  </si>
  <si>
    <t>10633701</t>
  </si>
  <si>
    <t>12/02/2026 00:00:00</t>
  </si>
  <si>
    <t>10606533</t>
  </si>
  <si>
    <t>10575319</t>
  </si>
  <si>
    <t>18/02/2026 00:00:00</t>
  </si>
  <si>
    <t>11121888</t>
  </si>
  <si>
    <t>19/06/2027 00:00:00</t>
  </si>
  <si>
    <t>11765624</t>
  </si>
  <si>
    <t>30/01/2028 00:00:00</t>
  </si>
  <si>
    <t>11752435</t>
  </si>
  <si>
    <t>31/01/2028 00:00:00</t>
  </si>
  <si>
    <t>11959847</t>
  </si>
  <si>
    <t>21/03/2028 00:00:00</t>
  </si>
  <si>
    <t>11473826</t>
  </si>
  <si>
    <t>18/12/2029 00:00:00</t>
  </si>
  <si>
    <t>11359784</t>
  </si>
  <si>
    <t>22/10/2029 00:00:00</t>
  </si>
  <si>
    <t>11137017</t>
  </si>
  <si>
    <t>16/07/2027 00:00:00</t>
  </si>
  <si>
    <t>11357789</t>
  </si>
  <si>
    <t>12214594</t>
  </si>
  <si>
    <t>31/05/2028 00:00:00</t>
  </si>
  <si>
    <t>10943916</t>
  </si>
  <si>
    <t>07/06/2029 00:00:00</t>
  </si>
  <si>
    <t>12364363</t>
  </si>
  <si>
    <t>29/07/2028 00:00:00</t>
  </si>
  <si>
    <t>11063771</t>
  </si>
  <si>
    <t>21/07/2029 00:00:00</t>
  </si>
  <si>
    <t>11358481</t>
  </si>
  <si>
    <t>11310425</t>
  </si>
  <si>
    <t>06/10/2029 00:00:00</t>
  </si>
  <si>
    <t>11357742</t>
  </si>
  <si>
    <t>11364743</t>
  </si>
  <si>
    <t>05/12/2029 00:00:00</t>
  </si>
  <si>
    <t>11365218</t>
  </si>
  <si>
    <t>11429103</t>
  </si>
  <si>
    <t>11429368</t>
  </si>
  <si>
    <t>11137068</t>
  </si>
  <si>
    <t>11076908</t>
  </si>
  <si>
    <t>31/07/2029 00:00:00</t>
  </si>
  <si>
    <t>11522869</t>
  </si>
  <si>
    <t>23/01/2030 00:00:00</t>
  </si>
  <si>
    <t>10943927</t>
  </si>
  <si>
    <t>10943931</t>
  </si>
  <si>
    <t>10943007</t>
  </si>
  <si>
    <t>10986070</t>
  </si>
  <si>
    <t>10986062</t>
  </si>
  <si>
    <t>10986074</t>
  </si>
  <si>
    <t>11767607</t>
  </si>
  <si>
    <t>25/12/2027 00:00:00</t>
  </si>
  <si>
    <t>11492845</t>
  </si>
  <si>
    <t>15/10/2027 00:00:00</t>
  </si>
  <si>
    <t>11786000</t>
  </si>
  <si>
    <t>25/01/2028 00:00:00</t>
  </si>
  <si>
    <t>11791632</t>
  </si>
  <si>
    <t>30/04/2030 00:00:00</t>
  </si>
  <si>
    <t>12011119</t>
  </si>
  <si>
    <t>05/08/2030 00:00:00</t>
  </si>
  <si>
    <t>8357850</t>
  </si>
  <si>
    <t>26/05/2027 00:00:00</t>
  </si>
  <si>
    <t>12397040</t>
  </si>
  <si>
    <t>28/09/2030 00:00:00</t>
  </si>
  <si>
    <t>03/02/2026 00:00:00</t>
  </si>
  <si>
    <t>12239394</t>
  </si>
  <si>
    <t>19/08/2026 00:00:00</t>
  </si>
  <si>
    <t>12293203</t>
  </si>
  <si>
    <t>12291784</t>
  </si>
  <si>
    <t>04/09/2026 00:00:00</t>
  </si>
  <si>
    <t>12025635</t>
  </si>
  <si>
    <t>04/06/2026 00:00:00</t>
  </si>
  <si>
    <t>12001876</t>
  </si>
  <si>
    <t>27/05/2026 00:00:00</t>
  </si>
  <si>
    <t>11549225</t>
  </si>
  <si>
    <t>13/01/2026 00:00:00</t>
  </si>
  <si>
    <t>8234206</t>
  </si>
  <si>
    <t>25/10/2026 00:00:00</t>
  </si>
  <si>
    <t>12121294</t>
  </si>
  <si>
    <t>02/07/2026 00:00:00</t>
  </si>
  <si>
    <t>12401990</t>
  </si>
  <si>
    <t>12205034</t>
  </si>
  <si>
    <t>12303909</t>
  </si>
  <si>
    <t>31/03/2026 00:00:00</t>
  </si>
  <si>
    <t>12475456</t>
  </si>
  <si>
    <t>11478501</t>
  </si>
  <si>
    <t>12/12/2026 00:00:00</t>
  </si>
  <si>
    <t>12025870</t>
  </si>
  <si>
    <t>12372578</t>
  </si>
  <si>
    <t>027/26, 029/26, 031/26</t>
  </si>
  <si>
    <t>028/26, 030/26, 842/26, 880/26, 882/26, 886/26, 889/26, 891/26, 893/26, 896/26, 897/26</t>
  </si>
  <si>
    <t>412/26, 848/26</t>
  </si>
  <si>
    <t>836/26, 837/26, 838/26, 839/26</t>
  </si>
  <si>
    <t>843/26, 844/26</t>
  </si>
  <si>
    <t>810/26, 811/26, 812/26</t>
  </si>
  <si>
    <t>813/26, 814/26, 815/26, 929/26, 930/26, 931/26</t>
  </si>
  <si>
    <t>816/26, 817/26, 818/26</t>
  </si>
  <si>
    <t>823/26, 824/26, 825/26, 826/26</t>
  </si>
  <si>
    <t>829/26, 830/26</t>
  </si>
  <si>
    <t>013/26, 032/26, 033/26, 034/26, 035/26, 036/26, 040/26, 041/26, 042/26, 044/26, 045/26, 046/26, 047/26, 193/26, 198/26, 202/26, 213/26, 216/26, 909/26, 910/26, 912/26, 913/26, 914/26, 915/26, 916/26, 917/26, 918/26, 919/26, 920/26, 921/26, 922/26, 923/26, 924/26, 925/26, 926/26</t>
  </si>
  <si>
    <t>048/26, 049/26</t>
  </si>
  <si>
    <t>050/26, 051/26, 052/26, 053/26, 054/26, 055/26, 056/26, 057/26</t>
  </si>
  <si>
    <t>058/26, 059/26, 060/26, 061/26, 062/26, 063/26, 064/26, 065/26, 066/26, 067/26, 068/26, 069/26, 070/26, 071/26, 072/26, 073/26, 074/26, 075/26, 076/26, 077/26, 078/26, 079/26, 080/26, 081/26, 082/26, 083/26, 084/26, 085/26, 086/26, 087/26, 088/26, 089/26, 090/26, 091/26, 092/26, 093/26, 094/26, 095/26, 096/26, 097/26, 098/26, 099/26, 100/26, 101/26, 102/26, 103/26, 104/26, 105/26, 106/26, 107/26, 108/26, 109/26, 110/26, 111/26</t>
  </si>
  <si>
    <t>112/26, 113/26, 114/26, 115/26, 116/26, 117/26, 118/26, 119/26, 120/26, 121/26, 122/26, 123/26, 124/26, 125/26, 126/26, 127/26, 128/26, 129/26, 130/26, 131/26, 132/26, 133/26, 134/26, 135/26, 136/26, 137/26, 138/26, 139/26, 140/26, 141/26, 142/26, 143/26, 144/26, 145/26, 146/26, 147/26, 148/26, 149/26, 150/26, 151/26, 152/26, 153/26, 154/26, 155/26, 156/26, 157/26, 158/26, 159/26, 160/26, 161/26, 162/26, 163/26, 164/26, 165/26, 177/26</t>
  </si>
  <si>
    <t>167/26, 168/26, 169/26, 170/26, 171/26, 172/26, 174/26, 175/26, 176/26, 178/26, 179/26, 181/26, 182/26, 183/26, 184/26, 186/26, 190/26, 191/26, 192/26, 195/26, 196/26, 197/26, 199/26, 200/26, 201/26, 203/26, 204/26, 205/26, 206/26, 208/26, 209/26, 210/26, 211/26, 212/26, 214/26, 215/26, 385/26, 386/26, 387/26, 388/26, 389/26, 390/26, 391/26</t>
  </si>
  <si>
    <t>185/26, 187/26, 188/26, 189/26, 418/26, 423/26, 425/26, 427/26, 428/26, 908/26, 911/26</t>
  </si>
  <si>
    <t>220/26, 222/26, 224/26, 227/26, 228/26, 229/26, 230/26, 231/26, 232/26, 233/26, 234/26, 236/26, 237/26, 238/26, 239/26, 294/26, 295/26, 296/26, 297/26, 298/26, 318/26, 319/26, 320/26, 322/26, 323/26, 324/26, 326/26, 327/26, 328/26, 329/26, 337/26, 346/26, 353/26, 356/26, 360/26, 363/26, 382/26, 869/26</t>
  </si>
  <si>
    <t>221/26, 223/26, 225/26, 226/26</t>
  </si>
  <si>
    <t>399/26, 400/26, 401/26, 402/26</t>
  </si>
  <si>
    <t>405/26, 406/26</t>
  </si>
  <si>
    <t>415/26, 417/26, 422/26</t>
  </si>
  <si>
    <t>416/26, 420/26, 426/26</t>
  </si>
  <si>
    <t>419/26, 906/26, 907/26</t>
  </si>
  <si>
    <t>421/26, 430/26</t>
  </si>
  <si>
    <t>424/26, 429/26</t>
  </si>
  <si>
    <t>435/26, 437/26</t>
  </si>
  <si>
    <t>590/26, 600/26</t>
  </si>
  <si>
    <t>621/26, 623/26</t>
  </si>
  <si>
    <t>631/26, 633/26, 634/26</t>
  </si>
  <si>
    <t>870/26, 871/26, 872/26</t>
  </si>
  <si>
    <t>878/26, 892/26</t>
  </si>
  <si>
    <t>881/26, 884/26, 887/26, 894/26</t>
  </si>
  <si>
    <t>461/26, 745/26</t>
  </si>
  <si>
    <t>485/26, 410/26</t>
  </si>
  <si>
    <t>523/26, 409/26</t>
  </si>
  <si>
    <t>529/26, 612/26</t>
  </si>
  <si>
    <t>599/26, 904/26</t>
  </si>
  <si>
    <t>611/26, 407/26</t>
  </si>
  <si>
    <t>679/26, 832/26</t>
  </si>
  <si>
    <t>704/26, 408/26</t>
  </si>
  <si>
    <t>705/26, 642/26</t>
  </si>
  <si>
    <t>833/26, 905/26, 873/26</t>
  </si>
  <si>
    <t>898/26, 901/26</t>
  </si>
  <si>
    <t>Plano de Contratações Anual (PCA) 2026</t>
  </si>
  <si>
    <r>
      <rPr>
        <b/>
        <sz val="20"/>
        <color theme="4" tint="-0.249977111117893"/>
        <rFont val="Calibri"/>
        <family val="2"/>
        <scheme val="minor"/>
      </rPr>
      <t xml:space="preserve">Plano de Contratações Anual (PCA) JFSP 2026
</t>
    </r>
    <r>
      <rPr>
        <b/>
        <sz val="16"/>
        <color theme="4" tint="-0.249977111117893"/>
        <rFont val="Calibri"/>
        <family val="2"/>
        <scheme val="minor"/>
      </rPr>
      <t>Subsecretaria de Apoio Estratégico às Unidades Jurisdicionais</t>
    </r>
    <r>
      <rPr>
        <sz val="18"/>
        <color theme="4" tint="-0.249977111117893"/>
        <rFont val="Calibri"/>
        <family val="2"/>
        <scheme val="minor"/>
      </rPr>
      <t xml:space="preserve">
</t>
    </r>
    <r>
      <rPr>
        <sz val="14"/>
        <color theme="4" tint="-0.249977111117893"/>
        <rFont val="Calibri"/>
        <family val="2"/>
        <scheme val="minor"/>
      </rPr>
      <t>Processo Específico: 0007519-83.2025.4.03.8001</t>
    </r>
  </si>
  <si>
    <t>Despacho DFOR 12494663</t>
  </si>
  <si>
    <t>Aprovação do PCA 2026</t>
  </si>
  <si>
    <r>
      <rPr>
        <b/>
        <sz val="20"/>
        <color theme="4" tint="-0.249977111117893"/>
        <rFont val="Calibri"/>
        <family val="2"/>
        <scheme val="minor"/>
      </rPr>
      <t xml:space="preserve">Plano de Contratações Anual (PCA) JFSP 2026
</t>
    </r>
    <r>
      <rPr>
        <b/>
        <sz val="16"/>
        <color theme="4" tint="-0.249977111117893"/>
        <rFont val="Calibri"/>
        <family val="2"/>
        <scheme val="minor"/>
      </rPr>
      <t>Subsecretaria de Comunicação, Conhecimento e Inovação</t>
    </r>
    <r>
      <rPr>
        <sz val="18"/>
        <color theme="4" tint="-0.249977111117893"/>
        <rFont val="Calibri"/>
        <family val="2"/>
        <scheme val="minor"/>
      </rPr>
      <t xml:space="preserve">
</t>
    </r>
    <r>
      <rPr>
        <sz val="14"/>
        <color theme="4" tint="-0.249977111117893"/>
        <rFont val="Calibri"/>
        <family val="2"/>
        <scheme val="minor"/>
      </rPr>
      <t>Processo Específico: 0008066-26.2025.4.03.8001</t>
    </r>
  </si>
  <si>
    <r>
      <rPr>
        <b/>
        <sz val="20"/>
        <color theme="4" tint="-0.249977111117893"/>
        <rFont val="Calibri"/>
        <family val="2"/>
        <scheme val="minor"/>
      </rPr>
      <t xml:space="preserve">Plano de Contratações Anual (PCA) JFSP 2026
</t>
    </r>
    <r>
      <rPr>
        <b/>
        <sz val="16"/>
        <color theme="4" tint="-0.249977111117893"/>
        <rFont val="Calibri"/>
        <family val="2"/>
        <scheme val="minor"/>
      </rPr>
      <t>Subsecretaria de Gestão de Pessoas</t>
    </r>
    <r>
      <rPr>
        <sz val="18"/>
        <color theme="4" tint="-0.249977111117893"/>
        <rFont val="Calibri"/>
        <family val="2"/>
        <scheme val="minor"/>
      </rPr>
      <t xml:space="preserve">
</t>
    </r>
    <r>
      <rPr>
        <sz val="14"/>
        <color theme="4" tint="-0.249977111117893"/>
        <rFont val="Calibri"/>
        <family val="2"/>
        <scheme val="minor"/>
      </rPr>
      <t>Processo Específico: 0008655-18.2025.4.03.8001</t>
    </r>
  </si>
  <si>
    <r>
      <rPr>
        <b/>
        <sz val="20"/>
        <color theme="4" tint="-0.249977111117893"/>
        <rFont val="Calibri"/>
        <family val="2"/>
        <scheme val="minor"/>
      </rPr>
      <t xml:space="preserve">Plano de Contratações Anual (PCA) JFSP 2026
</t>
    </r>
    <r>
      <rPr>
        <b/>
        <sz val="16"/>
        <color theme="4" tint="-0.249977111117893"/>
        <rFont val="Calibri"/>
        <family val="2"/>
        <scheme val="minor"/>
      </rPr>
      <t>Subsecretaria de Contratação de Serviços Administrativos e Aquisições</t>
    </r>
    <r>
      <rPr>
        <sz val="18"/>
        <color theme="4" tint="-0.249977111117893"/>
        <rFont val="Calibri"/>
        <family val="2"/>
        <scheme val="minor"/>
      </rPr>
      <t xml:space="preserve">
</t>
    </r>
    <r>
      <rPr>
        <sz val="14"/>
        <color theme="4" tint="-0.249977111117893"/>
        <rFont val="Calibri"/>
        <family val="2"/>
        <scheme val="minor"/>
      </rPr>
      <t>Processo Específico: 0007641-96.2025.4.03.8001</t>
    </r>
  </si>
  <si>
    <r>
      <rPr>
        <b/>
        <sz val="20"/>
        <color theme="4" tint="-0.249977111117893"/>
        <rFont val="Calibri"/>
        <family val="2"/>
        <scheme val="minor"/>
      </rPr>
      <t xml:space="preserve">Plano de Contratações Anual (PCA) JFSP 2026
</t>
    </r>
    <r>
      <rPr>
        <b/>
        <sz val="16"/>
        <color theme="4" tint="-0.249977111117893"/>
        <rFont val="Calibri"/>
        <family val="2"/>
        <scheme val="minor"/>
      </rPr>
      <t>Subsecretaria de Manutenção e Infraestrutura</t>
    </r>
    <r>
      <rPr>
        <sz val="18"/>
        <color theme="4" tint="-0.249977111117893"/>
        <rFont val="Calibri"/>
        <family val="2"/>
        <scheme val="minor"/>
      </rPr>
      <t xml:space="preserve">
</t>
    </r>
    <r>
      <rPr>
        <sz val="14"/>
        <color theme="4" tint="-0.249977111117893"/>
        <rFont val="Calibri"/>
        <family val="2"/>
        <scheme val="minor"/>
      </rPr>
      <t>Processo Específico: 0007520-68.2025.4.03.8001</t>
    </r>
  </si>
  <si>
    <r>
      <rPr>
        <b/>
        <sz val="20"/>
        <color theme="4" tint="-0.249977111117893"/>
        <rFont val="Calibri"/>
        <family val="2"/>
        <scheme val="minor"/>
      </rPr>
      <t xml:space="preserve">Plano de Contratações Anual (PCA) JFSP 2026
</t>
    </r>
    <r>
      <rPr>
        <b/>
        <sz val="16"/>
        <color theme="4" tint="-0.249977111117893"/>
        <rFont val="Calibri"/>
        <family val="2"/>
        <scheme val="minor"/>
      </rPr>
      <t>Subsecretaria de Segurança</t>
    </r>
    <r>
      <rPr>
        <sz val="18"/>
        <color theme="4" tint="-0.249977111117893"/>
        <rFont val="Calibri"/>
        <family val="2"/>
        <scheme val="minor"/>
      </rPr>
      <t xml:space="preserve">
</t>
    </r>
    <r>
      <rPr>
        <sz val="14"/>
        <color theme="4" tint="-0.249977111117893"/>
        <rFont val="Calibri"/>
        <family val="2"/>
        <scheme val="minor"/>
      </rPr>
      <t>Processo Específico: 0007648-88.2025.4.03.8001</t>
    </r>
  </si>
  <si>
    <r>
      <rPr>
        <b/>
        <sz val="20"/>
        <color theme="4" tint="-0.249977111117893"/>
        <rFont val="Calibri"/>
        <family val="2"/>
        <scheme val="minor"/>
      </rPr>
      <t xml:space="preserve">Plano de Contratações Anual (PCA) JFSP 2026
</t>
    </r>
    <r>
      <rPr>
        <b/>
        <sz val="16"/>
        <color theme="4" tint="-0.249977111117893"/>
        <rFont val="Calibri"/>
        <family val="2"/>
        <scheme val="minor"/>
      </rPr>
      <t>Divisão de Aquisições e Acompanhamento de Contratos</t>
    </r>
  </si>
  <si>
    <r>
      <rPr>
        <b/>
        <sz val="20"/>
        <color theme="4" tint="-0.249977111117893"/>
        <rFont val="Calibri"/>
        <family val="2"/>
        <scheme val="minor"/>
      </rPr>
      <t xml:space="preserve">Plano de Contratações Anual (PCA) JFSP 2026
</t>
    </r>
    <r>
      <rPr>
        <b/>
        <sz val="16"/>
        <color theme="4" tint="-0.249977111117893"/>
        <rFont val="Calibri"/>
        <family val="2"/>
        <scheme val="minor"/>
      </rPr>
      <t>Registro dos Gastos realizados mediante Suprimento de Fundos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</si>
</sst>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&quot;Total do Valor Estimado:&quot;\ &quot;R$&quot;\ #,##0.00"/>
    <numFmt numFmtId="166" formatCode="&quot;R$&quot;\ 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FFFFFF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  <font>
      <sz val="11"/>
      <color rgb="FF9C57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</patternFill>
    </fill>
  </fills>
  <borders count="4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1">
    <xf numFmtId="0" fontId="0" fillId="0" borderId="0"/>
    <xf numFmtId="164" fontId="3" fillId="0" borderId="0" applyFont="0" applyFill="0" applyBorder="0" applyAlignment="0" applyProtection="0"/>
    <xf numFmtId="0" fontId="14" fillId="0" borderId="0"/>
    <xf numFmtId="0" fontId="15" fillId="0" borderId="0"/>
    <xf numFmtId="44" fontId="2" fillId="0" borderId="0" applyFont="0" applyFill="0" applyBorder="0" applyAlignment="0" applyProtection="0"/>
    <xf numFmtId="0" fontId="14" fillId="0" borderId="0"/>
    <xf numFmtId="44" fontId="2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14" borderId="0" applyNumberFormat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6" fillId="2" borderId="1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0" fillId="2" borderId="10" xfId="0" applyFill="1" applyBorder="1"/>
    <xf numFmtId="0" fontId="0" fillId="2" borderId="10" xfId="0" applyFill="1" applyBorder="1" applyAlignment="1">
      <alignment vertical="center"/>
    </xf>
    <xf numFmtId="166" fontId="20" fillId="0" borderId="19" xfId="0" applyNumberFormat="1" applyFont="1" applyBorder="1" applyAlignment="1">
      <alignment horizontal="center" vertical="center"/>
    </xf>
    <xf numFmtId="166" fontId="19" fillId="0" borderId="16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6" fontId="19" fillId="2" borderId="0" xfId="0" applyNumberFormat="1" applyFont="1" applyFill="1" applyAlignment="1">
      <alignment horizontal="center" vertical="center"/>
    </xf>
    <xf numFmtId="0" fontId="10" fillId="2" borderId="10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12" fillId="3" borderId="2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1" applyFont="1" applyAlignment="1">
      <alignment horizontal="center" wrapText="1"/>
    </xf>
    <xf numFmtId="0" fontId="0" fillId="0" borderId="0" xfId="0" applyAlignment="1">
      <alignment horizontal="left" wrapText="1"/>
    </xf>
    <xf numFmtId="166" fontId="0" fillId="0" borderId="0" xfId="1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wrapText="1"/>
    </xf>
    <xf numFmtId="165" fontId="5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Continuous" wrapText="1"/>
    </xf>
    <xf numFmtId="0" fontId="10" fillId="2" borderId="0" xfId="0" applyFont="1" applyFill="1"/>
    <xf numFmtId="165" fontId="5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14" fontId="20" fillId="2" borderId="21" xfId="0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14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/>
    </xf>
    <xf numFmtId="166" fontId="20" fillId="0" borderId="28" xfId="0" applyNumberFormat="1" applyFont="1" applyBorder="1" applyAlignment="1">
      <alignment horizontal="center" vertical="center"/>
    </xf>
    <xf numFmtId="166" fontId="20" fillId="0" borderId="31" xfId="0" applyNumberFormat="1" applyFont="1" applyBorder="1" applyAlignment="1">
      <alignment horizontal="center" vertical="center"/>
    </xf>
    <xf numFmtId="166" fontId="20" fillId="0" borderId="34" xfId="0" applyNumberFormat="1" applyFont="1" applyBorder="1" applyAlignment="1">
      <alignment horizontal="center" vertical="center"/>
    </xf>
    <xf numFmtId="166" fontId="20" fillId="0" borderId="37" xfId="0" applyNumberFormat="1" applyFont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1" xfId="0" applyFill="1" applyBorder="1"/>
    <xf numFmtId="14" fontId="26" fillId="2" borderId="21" xfId="0" applyNumberFormat="1" applyFont="1" applyFill="1" applyBorder="1" applyAlignment="1">
      <alignment horizontal="center" vertical="center"/>
    </xf>
    <xf numFmtId="14" fontId="20" fillId="2" borderId="12" xfId="0" applyNumberFormat="1" applyFont="1" applyFill="1" applyBorder="1" applyAlignment="1">
      <alignment horizontal="center"/>
    </xf>
    <xf numFmtId="166" fontId="4" fillId="0" borderId="0" xfId="1" applyNumberFormat="1" applyFont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166" fontId="4" fillId="0" borderId="39" xfId="1" applyNumberFormat="1" applyFont="1" applyFill="1" applyBorder="1" applyAlignment="1" applyProtection="1">
      <alignment horizontal="center" vertical="center" wrapText="1"/>
    </xf>
    <xf numFmtId="14" fontId="4" fillId="0" borderId="40" xfId="0" applyNumberFormat="1" applyFont="1" applyBorder="1" applyAlignment="1">
      <alignment horizontal="center" vertical="center" wrapText="1"/>
    </xf>
    <xf numFmtId="14" fontId="4" fillId="12" borderId="40" xfId="0" applyNumberFormat="1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49" fontId="4" fillId="12" borderId="0" xfId="0" applyNumberFormat="1" applyFont="1" applyFill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39" xfId="0" applyFont="1" applyFill="1" applyBorder="1" applyAlignment="1">
      <alignment horizontal="center" vertical="center" wrapText="1"/>
    </xf>
    <xf numFmtId="0" fontId="4" fillId="13" borderId="40" xfId="0" applyFont="1" applyFill="1" applyBorder="1" applyAlignment="1">
      <alignment horizontal="center" vertical="center" wrapText="1"/>
    </xf>
    <xf numFmtId="49" fontId="4" fillId="13" borderId="0" xfId="0" applyNumberFormat="1" applyFont="1" applyFill="1" applyAlignment="1">
      <alignment horizontal="center" vertical="center" wrapText="1"/>
    </xf>
    <xf numFmtId="49" fontId="4" fillId="13" borderId="40" xfId="0" applyNumberFormat="1" applyFont="1" applyFill="1" applyBorder="1" applyAlignment="1">
      <alignment horizontal="center" vertical="center" wrapText="1"/>
    </xf>
    <xf numFmtId="166" fontId="4" fillId="13" borderId="0" xfId="1" applyNumberFormat="1" applyFont="1" applyFill="1" applyAlignment="1">
      <alignment horizontal="center" vertical="center" wrapText="1"/>
    </xf>
    <xf numFmtId="166" fontId="4" fillId="13" borderId="39" xfId="1" applyNumberFormat="1" applyFont="1" applyFill="1" applyBorder="1" applyAlignment="1" applyProtection="1">
      <alignment horizontal="center" vertical="center" wrapText="1"/>
    </xf>
    <xf numFmtId="14" fontId="4" fillId="13" borderId="40" xfId="0" applyNumberFormat="1" applyFont="1" applyFill="1" applyBorder="1" applyAlignment="1">
      <alignment horizontal="center" vertical="center" wrapText="1"/>
    </xf>
    <xf numFmtId="14" fontId="4" fillId="1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6" fontId="27" fillId="0" borderId="0" xfId="1" applyNumberFormat="1" applyFont="1" applyFill="1" applyAlignment="1" applyProtection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14" fontId="27" fillId="0" borderId="0" xfId="1" applyNumberFormat="1" applyFont="1" applyFill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0" fontId="0" fillId="0" borderId="40" xfId="1" applyNumberFormat="1" applyFont="1" applyFill="1" applyBorder="1" applyAlignment="1" applyProtection="1">
      <alignment horizontal="center" vertical="center" wrapText="1"/>
    </xf>
    <xf numFmtId="14" fontId="4" fillId="0" borderId="0" xfId="1" applyNumberFormat="1" applyFont="1" applyFill="1" applyAlignment="1" applyProtection="1">
      <alignment horizontal="center" vertical="center" wrapText="1"/>
    </xf>
    <xf numFmtId="49" fontId="0" fillId="12" borderId="0" xfId="0" applyNumberFormat="1" applyFill="1" applyAlignment="1">
      <alignment horizontal="center" vertical="center" wrapText="1"/>
    </xf>
    <xf numFmtId="14" fontId="28" fillId="12" borderId="40" xfId="0" applyNumberFormat="1" applyFont="1" applyFill="1" applyBorder="1" applyAlignment="1">
      <alignment horizontal="center" vertical="center" wrapText="1"/>
    </xf>
    <xf numFmtId="14" fontId="0" fillId="0" borderId="40" xfId="0" applyNumberForma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166" fontId="4" fillId="0" borderId="0" xfId="20" applyNumberFormat="1" applyFont="1" applyFill="1" applyAlignment="1">
      <alignment horizontal="center" vertical="center" wrapText="1"/>
    </xf>
    <xf numFmtId="166" fontId="4" fillId="0" borderId="0" xfId="20" applyNumberFormat="1" applyFont="1" applyFill="1" applyAlignment="1" applyProtection="1">
      <alignment horizontal="center" vertical="center" wrapText="1"/>
    </xf>
    <xf numFmtId="166" fontId="4" fillId="0" borderId="0" xfId="1" applyNumberFormat="1" applyFont="1" applyFill="1" applyAlignment="1" applyProtection="1">
      <alignment horizontal="center" vertical="center" wrapText="1"/>
    </xf>
    <xf numFmtId="14" fontId="0" fillId="12" borderId="40" xfId="0" applyNumberForma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8" borderId="29" xfId="0" applyFont="1" applyFill="1" applyBorder="1" applyAlignment="1">
      <alignment horizontal="center" vertical="center"/>
    </xf>
    <xf numFmtId="0" fontId="20" fillId="8" borderId="30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5" borderId="26" xfId="0" applyFont="1" applyFill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 wrapText="1"/>
    </xf>
    <xf numFmtId="0" fontId="8" fillId="11" borderId="4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165" fontId="21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165" fontId="5" fillId="2" borderId="0" xfId="0" applyNumberFormat="1" applyFont="1" applyFill="1" applyAlignment="1">
      <alignment horizontal="center" vertical="center"/>
    </xf>
  </cellXfs>
  <cellStyles count="21">
    <cellStyle name="Currency 2" xfId="17" xr:uid="{99BB0722-2114-4B46-B020-01655F321B28}"/>
    <cellStyle name="Moeda" xfId="1" builtinId="4"/>
    <cellStyle name="Moeda 2" xfId="4" xr:uid="{49BFB531-C859-415D-8A74-30818D13B00F}"/>
    <cellStyle name="Moeda 2 2" xfId="6" xr:uid="{F83DA418-B984-4848-A841-A86369B208BF}"/>
    <cellStyle name="Moeda 2 2 2" xfId="8" xr:uid="{4617AE0B-3DCD-44E2-8ED5-59A5F303F415}"/>
    <cellStyle name="Moeda 2 2 3" xfId="9" xr:uid="{22E5C8E2-2EC0-4D2E-B2B5-CD8B71B924C5}"/>
    <cellStyle name="Moeda 2 2 4" xfId="19" xr:uid="{869D5C3D-71F8-49F7-B510-B792BD79633A}"/>
    <cellStyle name="Moeda 2 3" xfId="10" xr:uid="{1E832E2C-46A4-499B-8326-690D482F3A4A}"/>
    <cellStyle name="Moeda 2 4" xfId="11" xr:uid="{E752F013-DFAC-42F3-87E3-2D8D9655E87C}"/>
    <cellStyle name="Moeda 2 5" xfId="18" xr:uid="{F320F666-84E6-4010-A3E1-B83E1F81A237}"/>
    <cellStyle name="Moeda 3" xfId="12" xr:uid="{E2F229BC-5531-4608-AB30-3396224A9F1B}"/>
    <cellStyle name="Moeda 4" xfId="13" xr:uid="{861CDCFD-955B-4809-90DC-B463163DB009}"/>
    <cellStyle name="Neutro" xfId="20" builtinId="28"/>
    <cellStyle name="Normal" xfId="0" builtinId="0"/>
    <cellStyle name="Normal 2" xfId="2" xr:uid="{00000000-0005-0000-0000-000002000000}"/>
    <cellStyle name="Normal 2 2" xfId="7" xr:uid="{BB20BDF3-C28A-49F5-99F2-AF62BF475DCF}"/>
    <cellStyle name="Normal 2 2 2" xfId="14" xr:uid="{4F2EBF89-4EF6-4AFA-B50E-7C94C815A815}"/>
    <cellStyle name="Normal 2 2 3" xfId="15" xr:uid="{60E5F5FB-18B4-44B1-90EB-CA695C5D77A0}"/>
    <cellStyle name="Normal 3" xfId="3" xr:uid="{00000000-0005-0000-0000-000003000000}"/>
    <cellStyle name="Normal 3 2" xfId="5" xr:uid="{FFA6C02E-AC2D-4B1E-B4A6-B6D31430B797}"/>
    <cellStyle name="Vírgula 2" xfId="16" xr:uid="{EC152318-AA90-4162-8BE0-A53AC3E22CD5}"/>
  </cellStyles>
  <dxfs count="19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numFmt numFmtId="0" formatCode="General"/>
    </dxf>
    <dxf>
      <numFmt numFmtId="166" formatCode="&quot;R$&quot;\ #,##0.00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6" formatCode="&quot;R$&quot;\ #,##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R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1" hidden="0"/>
    </dxf>
    <dxf>
      <numFmt numFmtId="30" formatCode="@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R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1" hidden="0"/>
    </dxf>
    <dxf>
      <numFmt numFmtId="30" formatCode="@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theme="4" tint="-0.499984740745262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R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1" hidden="0"/>
    </dxf>
    <dxf>
      <numFmt numFmtId="30" formatCode="@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</dxf>
    <dxf>
      <border outline="0">
        <top style="thin">
          <color theme="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R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1" hidden="0"/>
    </dxf>
    <dxf>
      <numFmt numFmtId="30" formatCode="@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R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1" hidden="0"/>
    </dxf>
    <dxf>
      <numFmt numFmtId="30" formatCode="@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theme="4" tint="-0.499984740745262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R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1" hidden="0"/>
    </dxf>
    <dxf>
      <numFmt numFmtId="30" formatCode="@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theme="4" tint="-0.499984740745262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R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1" hidden="0"/>
    </dxf>
    <dxf>
      <numFmt numFmtId="30" formatCode="@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R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1" hidden="0"/>
    </dxf>
    <dxf>
      <numFmt numFmtId="30" formatCode="@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4" tint="-0.499984740745262"/>
        </left>
        <right/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4" tint="-0.499984740745262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66FFFF"/>
      <color rgb="FFCCCCFF"/>
      <color rgb="FFCC00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f3jusbr-my.sharepoint.com/Users/vinic/AppData/Local/Temp/pacGestor2021_v.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f3jusbr-my.sharepoint.com/sites/SeodePlanejamentodeContrataes/Shared%20Documents/PAC%20-%20Plano%20Anual%20de%20Contrata&#231;&#245;es/2022/PAC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acGestor2021_v.3.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ÇÃO"/>
      <sheetName val="UAPA"/>
      <sheetName val="UCIN"/>
      <sheetName val="UGEP"/>
      <sheetName val="UMAD"/>
      <sheetName val="UMIN"/>
      <sheetName val="USAS"/>
      <sheetName val="_Status"/>
      <sheetName val="_Subsecretarias"/>
      <sheetName val="_Núcleos"/>
      <sheetName val="_ObjetivosEstrategicos"/>
      <sheetName val="PAC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backgroundRefresh="0" connectionId="4" xr16:uid="{00000000-0016-0000-0800-000000000000}" autoFormatId="16" applyNumberFormats="0" applyBorderFormats="0" applyFontFormats="0" applyPatternFormats="0" applyAlignmentFormats="0" applyWidthHeightFormats="0">
  <queryTableRefresh nextId="43">
    <queryTableFields count="15">
      <queryTableField id="31" name="PC" tableColumnId="3"/>
      <queryTableField id="32" name="Divisão" tableColumnId="4"/>
      <queryTableField id="33" name="Seção" tableColumnId="5"/>
      <queryTableField id="2" name="Objeto (Descrição Sucinta)" tableColumnId="2"/>
      <queryTableField id="13" name="Natureza da Demanda" tableColumnId="13"/>
      <queryTableField id="27" name="Classe CATMAT" tableColumnId="1"/>
      <queryTableField id="15" name="Código do Serviço" tableColumnId="15"/>
      <queryTableField id="6" name="Valor Estimado" tableColumnId="6"/>
      <queryTableField id="8" name="Tipo de Contratação" tableColumnId="8"/>
      <queryTableField id="7" name="Grau de Prioridade" tableColumnId="7"/>
      <queryTableField id="34" name="Doc. SEI Contrato / ARP" tableColumnId="11"/>
      <queryTableField id="35" name="Fim da Vigência" tableColumnId="12"/>
      <queryTableField id="9" name="Data Prevista para a Nova Contratação" tableColumnId="9"/>
      <queryTableField id="10" name="Processo SEI (Nova Contratação)" tableColumnId="10"/>
      <queryTableField id="36" name="Status" tableColumnId="14"/>
    </queryTableFields>
  </queryTableRefresh>
  <extLst>
    <ext xmlns:x15="http://schemas.microsoft.com/office/spreadsheetml/2010/11/main" uri="{883FBD77-0823-4a55-B5E3-86C4891E6966}">
      <x15:queryTable sourceDataName="Consulta - DadosBruto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2" backgroundRefresh="0" connectionId="5" xr16:uid="{00000000-0016-0000-0900-000001000000}" autoFormatId="16" applyNumberFormats="0" applyBorderFormats="0" applyFontFormats="0" applyPatternFormats="0" applyAlignmentFormats="0" applyWidthHeightFormats="0">
  <queryTableRefresh nextId="8">
    <queryTableFields count="3">
      <queryTableField id="4" name="Código do Serviço" tableColumnId="4"/>
      <queryTableField id="2" name="Valor Estimado" tableColumnId="2"/>
      <queryTableField id="7" name="PC" tableColumnId="1"/>
    </queryTableFields>
  </queryTableRefresh>
  <extLst>
    <ext xmlns:x15="http://schemas.microsoft.com/office/spreadsheetml/2010/11/main" uri="{883FBD77-0823-4a55-B5E3-86C4891E6966}">
      <x15:queryTable sourceDataName="Consulta - Relatório SERVICOS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5" backgroundRefresh="0" connectionId="6" xr16:uid="{00000000-0016-0000-0A00-000002000000}" autoFormatId="16" applyNumberFormats="0" applyBorderFormats="0" applyFontFormats="0" applyPatternFormats="0" applyAlignmentFormats="0" applyWidthHeightFormats="0">
  <queryTableRefresh nextId="8">
    <queryTableFields count="3">
      <queryTableField id="4" name="Classe CATMAT" tableColumnId="1"/>
      <queryTableField id="2" name="Valor Estimado" tableColumnId="2"/>
      <queryTableField id="7" name="PC" tableColumnId="3"/>
    </queryTableFields>
  </queryTableRefresh>
  <extLst>
    <ext xmlns:x15="http://schemas.microsoft.com/office/spreadsheetml/2010/11/main" uri="{883FBD77-0823-4a55-B5E3-86C4891E6966}">
      <x15:queryTable sourceDataName="Consulta - Relatório COMPRAS"/>
    </ext>
  </extLst>
</queryTable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CA_UAPA" displayName="PCA_UAPA" ref="B3:O4" totalsRowShown="0" headerRowDxfId="198" dataDxfId="197">
  <autoFilter ref="B3:O4" xr:uid="{00000000-0009-0000-0100-000001000000}"/>
  <sortState xmlns:xlrd2="http://schemas.microsoft.com/office/spreadsheetml/2017/richdata2" ref="B4:O4">
    <sortCondition ref="B3:B4"/>
  </sortState>
  <tableColumns count="14">
    <tableColumn id="10" xr3:uid="{00000000-0010-0000-0000-00000A000000}" name="PC" dataDxfId="196"/>
    <tableColumn id="2" xr3:uid="{00000000-0010-0000-0000-000002000000}" name="Divisão" dataDxfId="195"/>
    <tableColumn id="3" xr3:uid="{00000000-0010-0000-0000-000003000000}" name="Seção" dataDxfId="194"/>
    <tableColumn id="7" xr3:uid="{00000000-0010-0000-0000-000007000000}" name="Objeto (Descrição Sucinta)" dataDxfId="193"/>
    <tableColumn id="15" xr3:uid="{00000000-0010-0000-0000-00000F000000}" name="Natureza da Demanda" dataDxfId="192"/>
    <tableColumn id="1" xr3:uid="{00000000-0010-0000-0000-000001000000}" name="Classe CATMAT" dataDxfId="191"/>
    <tableColumn id="4" xr3:uid="{00000000-0010-0000-0000-000004000000}" name="Código do Serviço" dataDxfId="190" dataCellStyle="Moeda"/>
    <tableColumn id="13" xr3:uid="{00000000-0010-0000-0000-00000D000000}" name="Valor Estimado" dataDxfId="189" dataCellStyle="Moeda"/>
    <tableColumn id="9" xr3:uid="{00000000-0010-0000-0000-000009000000}" name="Tipo de Contratação" dataDxfId="188" dataCellStyle="Moeda"/>
    <tableColumn id="12" xr3:uid="{3D875526-706F-477C-86AD-A7BF5B2B3A6A}" name="Grau de Prioridade" dataDxfId="187"/>
    <tableColumn id="16" xr3:uid="{00000000-0010-0000-0000-000010000000}" name="Doc. SEI_x000a_Contrato / ARP" dataDxfId="186"/>
    <tableColumn id="18" xr3:uid="{00000000-0010-0000-0000-000012000000}" name="Fim da Vigência" dataDxfId="185"/>
    <tableColumn id="6" xr3:uid="{00000000-0010-0000-0000-000006000000}" name="Data Prevista para a Nova Contratação" dataDxfId="184" dataCellStyle="Moeda"/>
    <tableColumn id="20" xr3:uid="{00000000-0010-0000-0000-000014000000}" name="Processo SEI_x000a_(Nova Contratação)" dataDxfId="18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F000000}" name="Tabela13" displayName="Tabela13" ref="K4:K8" totalsRowShown="0" headerRowDxfId="103" dataDxfId="101" headerRowBorderDxfId="102" tableBorderDxfId="100">
  <autoFilter ref="K4:K8" xr:uid="{00000000-0009-0000-0100-00000D000000}"/>
  <tableColumns count="1">
    <tableColumn id="1" xr3:uid="{00000000-0010-0000-0F00-000001000000}" name="Natureza" dataDxfId="99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4057953-4DCD-4D41-9B9F-D28F4975E6C0}" name="PCA_USEG" displayName="PCA_USEG" ref="B3:O32" totalsRowShown="0" headerRowDxfId="98" dataDxfId="97">
  <autoFilter ref="B3:O32" xr:uid="{00000000-0009-0000-0100-000001000000}"/>
  <sortState xmlns:xlrd2="http://schemas.microsoft.com/office/spreadsheetml/2017/richdata2" ref="B4:O32">
    <sortCondition ref="B3:B32"/>
  </sortState>
  <tableColumns count="14">
    <tableColumn id="10" xr3:uid="{C93BA726-C66F-4A0E-81F2-42FF6C6A81C0}" name="PC" dataDxfId="96"/>
    <tableColumn id="2" xr3:uid="{DBCCF747-CF43-4551-B899-BEB2991A825B}" name="Divisão" dataDxfId="95"/>
    <tableColumn id="3" xr3:uid="{55E23BBD-6EE7-4CC9-A3AE-BEF4DD12E4AA}" name="Seção" dataDxfId="94"/>
    <tableColumn id="7" xr3:uid="{6659B5CC-AEC9-4A66-AB78-B118C2CD0191}" name="Objeto (Descrição Sucinta)" dataDxfId="93"/>
    <tableColumn id="15" xr3:uid="{A96606C5-4310-4805-8C4C-56716E6D2D50}" name="Natureza da Demanda" dataDxfId="92"/>
    <tableColumn id="1" xr3:uid="{FD99FF9B-D03D-499B-A110-3B091B7F8F34}" name="Classe CATMAT" dataDxfId="91"/>
    <tableColumn id="4" xr3:uid="{7608EDD8-7C11-4E2D-BEFC-9EE863E0C857}" name="Código do Serviço" dataDxfId="90" dataCellStyle="Moeda"/>
    <tableColumn id="13" xr3:uid="{AEE2A6FB-C7B2-4BBA-A731-9D46B5EBF790}" name="Valor Estimado" dataDxfId="89" dataCellStyle="Moeda"/>
    <tableColumn id="9" xr3:uid="{1BCA5E77-DBCE-48D3-BC00-33EEFB93ADD7}" name="Tipo de Contratação" dataDxfId="88" dataCellStyle="Moeda"/>
    <tableColumn id="12" xr3:uid="{B71512DD-2E90-4BB4-899B-0B8B6AA8472D}" name="Grau de Prioridade" dataDxfId="87"/>
    <tableColumn id="16" xr3:uid="{2668687F-DB2B-4C76-90E6-2FF716CA40DF}" name="Doc. SEI_x000a_Contrato / ARP" dataDxfId="86"/>
    <tableColumn id="18" xr3:uid="{ED8B3BDF-AB6C-466E-BEA1-9EDD277EBD3E}" name="Fim da Vigência" dataDxfId="85"/>
    <tableColumn id="6" xr3:uid="{E95552E2-2103-4452-88FE-591ECA41CD1B}" name="Data Prevista para a Nova Contratação" dataDxfId="84" dataCellStyle="Moeda"/>
    <tableColumn id="20" xr3:uid="{E658B4FF-819A-4194-8EEE-00BAA7C4FA37}" name="Processo SEI_x000a_(Nova Contratação)" dataDxfId="83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46BACBD-71C3-4305-B105-725A8244E06C}" name="PCA_DIAC" displayName="PCA_DIAC" ref="B3:O26" totalsRowShown="0" headerRowDxfId="82" dataDxfId="81">
  <autoFilter ref="B3:O26" xr:uid="{00000000-0009-0000-0100-000001000000}">
    <filterColumn colId="8">
      <filters>
        <filter val="Nova Contratação para Novo Objeto"/>
      </filters>
    </filterColumn>
  </autoFilter>
  <tableColumns count="14">
    <tableColumn id="10" xr3:uid="{C58966EF-EA72-4F04-A465-10E8ED9CEA41}" name="PC" dataDxfId="80"/>
    <tableColumn id="2" xr3:uid="{61C763CF-2F1A-4822-92A7-A0F3A70079CE}" name="Divisão" dataDxfId="79"/>
    <tableColumn id="3" xr3:uid="{593FABE6-B048-425C-9807-C651729CAE15}" name="Seção" dataDxfId="78"/>
    <tableColumn id="7" xr3:uid="{437080FF-44FB-4218-BED0-95345E3F1704}" name="Objeto (Descrição Sucinta)" dataDxfId="77"/>
    <tableColumn id="15" xr3:uid="{FFBC75BB-4FCA-443F-B167-9970078020BD}" name="Natureza da Demanda" dataDxfId="76"/>
    <tableColumn id="1" xr3:uid="{0A12C26D-4FC6-45FA-A1F2-6CCB87A9A1CB}" name="Classe CATMAT" dataDxfId="75"/>
    <tableColumn id="4" xr3:uid="{42E24451-9C5A-4C04-8050-CE8F742006CA}" name="Código do Serviço" dataDxfId="74" dataCellStyle="Moeda"/>
    <tableColumn id="13" xr3:uid="{12531210-4207-4B5F-9B3B-7E9CEE3F3DF9}" name="Valor Estimado" dataDxfId="73" dataCellStyle="Moeda"/>
    <tableColumn id="9" xr3:uid="{95B9F8F0-E7F3-431B-81DC-81DBAD989A6B}" name="Tipo de Contratação" dataDxfId="72" dataCellStyle="Moeda"/>
    <tableColumn id="12" xr3:uid="{300AF80B-D317-4111-B2C0-A952E869F7CF}" name="Grau de Prioridade" dataDxfId="71"/>
    <tableColumn id="16" xr3:uid="{9B10D428-83D4-43E6-9E5E-F982F3E16F56}" name="Doc. SEI_x000a_Contrato / ARP" dataDxfId="70"/>
    <tableColumn id="18" xr3:uid="{1829643C-4C69-44DD-8E56-A944896712F5}" name="Fim da Vigência" dataDxfId="69"/>
    <tableColumn id="6" xr3:uid="{56015491-F69D-4F2A-A030-301735635D39}" name="Data Prevista para a Nova Contratação" dataDxfId="68" dataCellStyle="Moeda"/>
    <tableColumn id="20" xr3:uid="{30B703E8-DA96-486C-979B-AEEB2D0804D6}" name="Processo SEI_x000a_(Nova Contratação)" dataDxfId="67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E48EA64-7E61-47E3-8F19-E0EC41377109}" name="PCA_SPFU" displayName="PCA_SPFU" ref="B3:O13" totalsRowShown="0" headerRowDxfId="66" dataDxfId="65">
  <autoFilter ref="B3:O13" xr:uid="{00000000-0009-0000-0100-000001000000}"/>
  <sortState xmlns:xlrd2="http://schemas.microsoft.com/office/spreadsheetml/2017/richdata2" ref="B4:O13">
    <sortCondition ref="B3:B13"/>
  </sortState>
  <tableColumns count="14">
    <tableColumn id="10" xr3:uid="{B183E705-C4EC-4914-8A1B-81642EE91001}" name="PC" dataDxfId="64"/>
    <tableColumn id="2" xr3:uid="{8F279E45-275F-44C9-B1F2-23917DE46774}" name="Divisão" dataDxfId="63"/>
    <tableColumn id="3" xr3:uid="{B889483D-520D-43E3-B940-5E0D6A399CE1}" name="Seção" dataDxfId="62"/>
    <tableColumn id="7" xr3:uid="{5FC6FA8B-B677-4D67-BD7F-7EE3209E6614}" name="Objeto (Descrição Sucinta)" dataDxfId="61"/>
    <tableColumn id="15" xr3:uid="{C6E3FA78-ABAC-4CD8-BCC2-69BAD953C52B}" name="Natureza da Demanda" dataDxfId="60"/>
    <tableColumn id="1" xr3:uid="{C638BD60-A5E7-411F-82F6-778EFB5BD645}" name="Classe CATMAT" dataDxfId="59"/>
    <tableColumn id="4" xr3:uid="{6711E9B9-4B81-4040-AB46-5837A79B75F7}" name="Código do Serviço" dataDxfId="58" dataCellStyle="Moeda"/>
    <tableColumn id="13" xr3:uid="{0ED58B20-6D29-4CBC-9075-4899EE2222BC}" name="Valor Estimado" dataDxfId="57" dataCellStyle="Moeda"/>
    <tableColumn id="9" xr3:uid="{86887739-3B89-4B1E-AE86-246A4DB8312D}" name="Tipo de Contratação" dataDxfId="56" dataCellStyle="Moeda"/>
    <tableColumn id="12" xr3:uid="{B574918A-0984-410D-A6AC-20BC014BA808}" name="Grau de Prioridade" dataDxfId="55"/>
    <tableColumn id="16" xr3:uid="{64C23489-0E8E-4DE2-AB2E-FBC377875A38}" name="Doc. SEI_x000a_Contrato / ARP" dataDxfId="54"/>
    <tableColumn id="18" xr3:uid="{EA7DC54A-2F7D-4278-B4CF-68C15706BF77}" name="Fim da Vigência" dataDxfId="53"/>
    <tableColumn id="6" xr3:uid="{18B1078E-67F1-4614-945F-2D4F044258F6}" name="Data Prevista para a Nova Contratação" dataDxfId="52" dataCellStyle="Moeda"/>
    <tableColumn id="20" xr3:uid="{E4D46FA9-C7FC-4CF9-B25E-8A50127EF8B9}" name="Processo SEI_x000a_(Nova Contratação)" dataDxfId="51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DadosBrutos" displayName="DadosBrutos" ref="A1:O475" tableType="queryTable" totalsRowShown="0">
  <autoFilter ref="A1:O475" xr:uid="{00000000-0009-0000-0100-00000E000000}"/>
  <sortState xmlns:xlrd2="http://schemas.microsoft.com/office/spreadsheetml/2017/richdata2" ref="A2:O475">
    <sortCondition ref="A1:A475"/>
  </sortState>
  <tableColumns count="15">
    <tableColumn id="3" xr3:uid="{9DA8CD72-302A-439C-9882-09A309DCB8AA}" uniqueName="3" name="PC" queryTableFieldId="31"/>
    <tableColumn id="4" xr3:uid="{F79242F3-CB6E-477F-8EDC-E682D19E5AD6}" uniqueName="4" name="Divisão" queryTableFieldId="32"/>
    <tableColumn id="5" xr3:uid="{814DC212-6837-45BA-A936-9148F5B9DE6C}" uniqueName="5" name="Seção" queryTableFieldId="33"/>
    <tableColumn id="2" xr3:uid="{00000000-0010-0000-0700-000002000000}" uniqueName="2" name="Objeto (Descrição Sucinta)" queryTableFieldId="2"/>
    <tableColumn id="13" xr3:uid="{00000000-0010-0000-0700-00000D000000}" uniqueName="13" name="Natureza da Demanda" queryTableFieldId="13"/>
    <tableColumn id="1" xr3:uid="{00000000-0010-0000-0700-000001000000}" uniqueName="1" name="Classe CATMAT" queryTableFieldId="27"/>
    <tableColumn id="15" xr3:uid="{00000000-0010-0000-0700-00000F000000}" uniqueName="15" name="Código do Serviço" queryTableFieldId="15"/>
    <tableColumn id="6" xr3:uid="{00000000-0010-0000-0700-000006000000}" uniqueName="6" name="Valor Estimado" queryTableFieldId="6"/>
    <tableColumn id="8" xr3:uid="{00000000-0010-0000-0700-000008000000}" uniqueName="8" name="Tipo de Contratação" queryTableFieldId="8"/>
    <tableColumn id="7" xr3:uid="{00000000-0010-0000-0700-000007000000}" uniqueName="7" name="Grau de Prioridade" queryTableFieldId="7"/>
    <tableColumn id="11" xr3:uid="{0E5A0019-3CCF-4497-AC03-8CE6C3405EDD}" uniqueName="11" name="Doc. SEI Contrato / ARP" queryTableFieldId="34"/>
    <tableColumn id="12" xr3:uid="{76964E7F-DA4E-48B9-B87B-AF8F0B491E1D}" uniqueName="12" name="Fim da Vigência" queryTableFieldId="35"/>
    <tableColumn id="9" xr3:uid="{00000000-0010-0000-0700-000009000000}" uniqueName="9" name="Data Prevista para a Nova Contratação" queryTableFieldId="9"/>
    <tableColumn id="10" xr3:uid="{00000000-0010-0000-0700-00000A000000}" uniqueName="10" name="Processo SEI (Nova Contratação)" queryTableFieldId="10"/>
    <tableColumn id="14" xr3:uid="{AA146D7F-1DA5-4057-83C1-1A4564A4676E}" uniqueName="14" name="Status" queryTableFieldId="36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Relatório_SERVICOS" displayName="Relatório_SERVICOS" ref="B2:D86" tableType="queryTable" totalsRowShown="0" headerRowDxfId="50" dataDxfId="49">
  <autoFilter ref="B2:D86" xr:uid="{00000000-0009-0000-0100-00000F000000}"/>
  <sortState xmlns:xlrd2="http://schemas.microsoft.com/office/spreadsheetml/2017/richdata2" ref="B3:D86">
    <sortCondition ref="C2:C86"/>
  </sortState>
  <tableColumns count="3">
    <tableColumn id="4" xr3:uid="{00000000-0010-0000-0800-000004000000}" uniqueName="4" name="Código do Serviço" queryTableFieldId="4" dataDxfId="48"/>
    <tableColumn id="2" xr3:uid="{00000000-0010-0000-0800-000002000000}" uniqueName="2" name="Valor Estimado" queryTableFieldId="2" dataDxfId="47" dataCellStyle="Moeda"/>
    <tableColumn id="1" xr3:uid="{546DC2D3-2992-42C0-973A-336CAF55143D}" uniqueName="1" name="PC" queryTableFieldId="7" dataDxfId="46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9000000}" name="Relatório_COMPRAS" displayName="Relatório_COMPRAS" ref="B2:D77" tableType="queryTable" totalsRowShown="0" headerRowDxfId="45" dataDxfId="44">
  <autoFilter ref="B2:D77" xr:uid="{00000000-0009-0000-0100-000010000000}"/>
  <sortState xmlns:xlrd2="http://schemas.microsoft.com/office/spreadsheetml/2017/richdata2" ref="B3:D77">
    <sortCondition ref="C2:C77"/>
  </sortState>
  <tableColumns count="3">
    <tableColumn id="1" xr3:uid="{00000000-0010-0000-0900-000001000000}" uniqueName="1" name="Classe CATMAT" queryTableFieldId="4" dataDxfId="43"/>
    <tableColumn id="2" xr3:uid="{00000000-0010-0000-0900-000002000000}" uniqueName="2" name="Valor Estimado" queryTableFieldId="2" dataDxfId="42"/>
    <tableColumn id="3" xr3:uid="{112B81BD-566C-4FBF-8800-B533D817B18A}" uniqueName="3" name="PC" queryTableFieldId="7" dataDxfId="4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E713077-3099-490A-9EBD-663DDC63FCD4}" name="PCA_UCIN" displayName="PCA_UCIN" ref="B3:O15" totalsRowShown="0" headerRowDxfId="182" dataDxfId="181">
  <autoFilter ref="B3:O15" xr:uid="{00000000-0009-0000-0100-000001000000}"/>
  <sortState xmlns:xlrd2="http://schemas.microsoft.com/office/spreadsheetml/2017/richdata2" ref="B4:O15">
    <sortCondition ref="B3:B15"/>
  </sortState>
  <tableColumns count="14">
    <tableColumn id="10" xr3:uid="{C25CC317-E56D-4B89-ADDD-9DAEEA6469F6}" name="PC" dataDxfId="180"/>
    <tableColumn id="2" xr3:uid="{8B26C644-0B23-4440-893B-4B2E9264B3D3}" name="Divisão" dataDxfId="179"/>
    <tableColumn id="3" xr3:uid="{F539FDFA-FA9D-4216-9F3E-1AFDC4ECC6EB}" name="Seção" dataDxfId="178"/>
    <tableColumn id="7" xr3:uid="{A0F71B26-03F8-4B62-8D2A-0A709B4D1788}" name="Objeto (Descrição Sucinta)" dataDxfId="177"/>
    <tableColumn id="15" xr3:uid="{EE15D1FD-6F7B-4154-9E64-054D99C64AC8}" name="Natureza da Demanda" dataDxfId="176"/>
    <tableColumn id="1" xr3:uid="{B0C1196E-0941-46B2-B169-5F8CE58E84B7}" name="Classe CATMAT" dataDxfId="175"/>
    <tableColumn id="4" xr3:uid="{AD5D6693-3C4B-424D-AAE4-DB1A60ABBD5C}" name="Código do Serviço" dataDxfId="174" dataCellStyle="Moeda"/>
    <tableColumn id="13" xr3:uid="{E40C2540-136C-4993-8BD5-5D79C0BC197E}" name="Valor Estimado" dataDxfId="173" dataCellStyle="Moeda"/>
    <tableColumn id="9" xr3:uid="{327B253A-92DD-403D-BF32-2E3F15D732AD}" name="Tipo de Contratação" dataDxfId="172" dataCellStyle="Moeda"/>
    <tableColumn id="12" xr3:uid="{B4F1FBB6-0BBC-4E92-94F6-B7BC9BA2D062}" name="Grau de Prioridade" dataDxfId="171"/>
    <tableColumn id="16" xr3:uid="{4CCC126C-61DE-49AC-AD25-CDEDEEF3EA90}" name="Doc. SEI_x000a_Contrato / ARP" dataDxfId="170"/>
    <tableColumn id="18" xr3:uid="{9C0AA16B-11C9-4862-9F4D-94DEDB86FCD1}" name="Fim da Vigência" dataDxfId="169"/>
    <tableColumn id="6" xr3:uid="{9BBD87A9-1D1A-40F9-B24C-9F187833EBF6}" name="Data Prevista para a Nova Contratação" dataDxfId="168" dataCellStyle="Moeda"/>
    <tableColumn id="20" xr3:uid="{6F659FCA-2906-4DDE-8CEC-871B99865DEB}" name="Processo SEI_x000a_(Nova Contratação)" dataDxfId="16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1607CA7-ECF3-49BA-B31F-E20704E0F3F1}" name="PCA_UGEP" displayName="PCA_UGEP" ref="B3:O16" totalsRowShown="0" headerRowDxfId="166" dataDxfId="165">
  <autoFilter ref="B3:O16" xr:uid="{00000000-0009-0000-0100-000001000000}"/>
  <sortState xmlns:xlrd2="http://schemas.microsoft.com/office/spreadsheetml/2017/richdata2" ref="B4:O16">
    <sortCondition ref="B3:B16"/>
  </sortState>
  <tableColumns count="14">
    <tableColumn id="10" xr3:uid="{B62B6D3A-7EAC-4E59-A4A9-0EAFD010545C}" name="PC" dataDxfId="164"/>
    <tableColumn id="2" xr3:uid="{D8645951-9102-4CE0-868A-8A10A5E93B7F}" name="Divisão" dataDxfId="163"/>
    <tableColumn id="3" xr3:uid="{5FBC058E-D794-40AE-B27A-5A88E83BB54C}" name="Seção" dataDxfId="162"/>
    <tableColumn id="7" xr3:uid="{44C06B1F-77BB-4330-9C1A-F24935D1C27C}" name="Objeto (Descrição Sucinta)" dataDxfId="161"/>
    <tableColumn id="15" xr3:uid="{23592C59-BAB7-4807-834B-40C3E79CB064}" name="Natureza da Demanda" dataDxfId="160"/>
    <tableColumn id="1" xr3:uid="{0691543F-0BA9-451D-9138-59C4EB44BBD1}" name="Classe CATMAT" dataDxfId="159"/>
    <tableColumn id="4" xr3:uid="{64F1CB9E-3F92-40F8-832A-073EE084872D}" name="Código do Serviço" dataDxfId="158" dataCellStyle="Moeda"/>
    <tableColumn id="13" xr3:uid="{72B75E68-ADAB-4C79-9E2A-263599B4DB21}" name="Valor Estimado" dataDxfId="157" dataCellStyle="Moeda"/>
    <tableColumn id="9" xr3:uid="{BD7F5426-2026-4B52-876C-E2FA3A7D6EF7}" name="Tipo de Contratação" dataDxfId="156" dataCellStyle="Moeda"/>
    <tableColumn id="12" xr3:uid="{585886B3-0E0F-4B94-9F8C-6B3E6E51A216}" name="Grau de Prioridade" dataDxfId="155"/>
    <tableColumn id="16" xr3:uid="{F8CBCA44-0135-4AC5-B76F-F9B0D4247F53}" name="Contrato / T.A.  / ARP" dataDxfId="154"/>
    <tableColumn id="18" xr3:uid="{0BA18A00-57F2-4FCF-A9C9-5B31EA6CCABD}" name="Fim da Vigência" dataDxfId="153"/>
    <tableColumn id="6" xr3:uid="{C6E36FE7-109B-4608-8F13-944391477080}" name="Data Prevista para a Nova Contratação" dataDxfId="152" dataCellStyle="Moeda"/>
    <tableColumn id="20" xr3:uid="{7B9BB807-6F78-410B-8F89-9CC1189A8357}" name="Processo SEI_x000a_(Nova Contratação)" dataDxfId="15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F1BBDC-A4A9-4997-B21D-9B293E77D03F}" name="PCA_UMAD" displayName="PCA_UMAD" ref="B3:O98" totalsRowShown="0" headerRowDxfId="150" dataDxfId="149">
  <autoFilter ref="B3:O98" xr:uid="{00000000-0009-0000-0100-000001000000}">
    <filterColumn colId="8">
      <filters>
        <filter val="Nova Contratação para Novo Objeto"/>
      </filters>
    </filterColumn>
  </autoFilter>
  <sortState xmlns:xlrd2="http://schemas.microsoft.com/office/spreadsheetml/2017/richdata2" ref="B4:O95">
    <sortCondition ref="G3:G98"/>
  </sortState>
  <tableColumns count="14">
    <tableColumn id="10" xr3:uid="{B4938087-7232-4E21-AFAE-49ADC65F5B7E}" name="PC" dataDxfId="148"/>
    <tableColumn id="2" xr3:uid="{7B09E715-DDE8-447F-BECE-2E6325ED3426}" name="Divisão" dataDxfId="147"/>
    <tableColumn id="3" xr3:uid="{5137DA44-5EF2-4E8D-B20D-6E9BAB6A106F}" name="Seção" dataDxfId="146"/>
    <tableColumn id="7" xr3:uid="{B2AEC882-FDE0-414C-AFA4-8DA74909CE7A}" name="Objeto (Descrição Sucinta)" dataDxfId="145"/>
    <tableColumn id="15" xr3:uid="{968BC2FF-4574-48D7-AA4A-CF286DD5BFFA}" name="Natureza da Demanda" dataDxfId="144"/>
    <tableColumn id="1" xr3:uid="{AAA1E250-15BB-48D1-B8F8-21B973F369A5}" name="Classe CATMAT" dataDxfId="143"/>
    <tableColumn id="4" xr3:uid="{AC0FBEC2-4E08-473A-AE05-498093E49B7A}" name="Código do Serviço" dataDxfId="142" dataCellStyle="Moeda"/>
    <tableColumn id="13" xr3:uid="{8E4F63C6-D23D-4235-8DB1-28CBBAD1AAD8}" name="Valor Estimado" dataDxfId="141" dataCellStyle="Moeda"/>
    <tableColumn id="9" xr3:uid="{1E18277C-EA04-4B89-97F3-C230D2318BDA}" name="Tipo de Contratação" dataDxfId="140" dataCellStyle="Moeda"/>
    <tableColumn id="12" xr3:uid="{4BB0B18B-330E-48C2-B367-A6265ECF224A}" name="Grau de Prioridade" dataDxfId="139"/>
    <tableColumn id="16" xr3:uid="{6BFE5FDF-0B93-442B-94F7-929EDB3701F8}" name="Doc. SEI_x000a_Contrato / ARP" dataDxfId="138"/>
    <tableColumn id="18" xr3:uid="{C425EFC4-5E75-4C66-A3EA-78E2CAF7C854}" name="Fim da Vigência" dataDxfId="137"/>
    <tableColumn id="6" xr3:uid="{53A0F59E-2713-47F7-BB43-76DFCA8D7317}" name="Data Prevista para a Nova Contratação" dataDxfId="136" dataCellStyle="Moeda"/>
    <tableColumn id="20" xr3:uid="{75F062CE-45C7-48B7-B342-E3C67A4E1012}" name="Processo SEI_x000a_(Nova Contratação)" dataDxfId="13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6191B1-F67E-427C-9C4A-C8945BCCB204}" name="PCA_UMIN" displayName="PCA_UMIN" ref="B3:O294" totalsRowShown="0" headerRowDxfId="134" dataDxfId="133">
  <autoFilter ref="B3:O294" xr:uid="{00000000-0009-0000-0100-000001000000}"/>
  <sortState xmlns:xlrd2="http://schemas.microsoft.com/office/spreadsheetml/2017/richdata2" ref="B4:O294">
    <sortCondition ref="B3:B294"/>
  </sortState>
  <tableColumns count="14">
    <tableColumn id="10" xr3:uid="{0FB92D72-F39C-4E49-AA94-1530C2942480}" name="PC" dataDxfId="132"/>
    <tableColumn id="2" xr3:uid="{F4FD44A3-F2C0-4AFE-9EFD-69577D0079CD}" name="Divisão" dataDxfId="131"/>
    <tableColumn id="3" xr3:uid="{261533EA-FBA7-4F77-B9C6-76085404B263}" name="Seção" dataDxfId="130"/>
    <tableColumn id="7" xr3:uid="{6DDD421F-7511-486B-A0A2-AD57794CB011}" name="Objeto (Descrição Sucinta)" dataDxfId="129"/>
    <tableColumn id="15" xr3:uid="{253D427A-6D2F-4B8A-88CE-13D23705E4E9}" name="Natureza da Demanda" dataDxfId="128"/>
    <tableColumn id="1" xr3:uid="{4C6FBDFB-F9C9-4FF7-B838-C6A636F0DC5B}" name="Classe CATMAT" dataDxfId="127"/>
    <tableColumn id="4" xr3:uid="{7EC33ECB-0B38-4E60-8DF9-5204B2D32E41}" name="Código do Serviço" dataDxfId="126" dataCellStyle="Moeda"/>
    <tableColumn id="13" xr3:uid="{8A425DC3-4CAB-48EE-A17A-369C971804BD}" name="Valor Estimado" dataDxfId="125" dataCellStyle="Moeda"/>
    <tableColumn id="9" xr3:uid="{BDDC5344-E7B8-4551-AAB0-0105A0B32098}" name="Tipo de Contratação" dataDxfId="124" dataCellStyle="Moeda"/>
    <tableColumn id="12" xr3:uid="{B01513F7-07B9-4327-8CE2-B0F20EFD594B}" name="Grau de Prioridade" dataDxfId="123"/>
    <tableColumn id="16" xr3:uid="{94C947BD-A71F-4168-B70B-63590DEF8A27}" name="Doc. SEI_x000a_Contrato / ARP" dataDxfId="122"/>
    <tableColumn id="18" xr3:uid="{FD367D28-6A67-47CF-9AED-87B4E3B066A8}" name="Fim da Vigência" dataDxfId="121"/>
    <tableColumn id="6" xr3:uid="{321EC0B0-AC62-4448-8043-1AE856B8E69E}" name="Data Prevista para a Nova Contratação" dataDxfId="120" dataCellStyle="Moeda"/>
    <tableColumn id="20" xr3:uid="{950100D0-17DD-40CA-9DB6-44164F5F6CE8}" name="Processo SEI_x000a_(Nova Contratação)" dataDxfId="11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B000000}" name="Tabela4" displayName="Tabela4" ref="B4:B12" totalsRowShown="0" headerRowDxfId="118" dataDxfId="117">
  <autoFilter ref="B4:B12" xr:uid="{00000000-0009-0000-0100-000003000000}"/>
  <sortState xmlns:xlrd2="http://schemas.microsoft.com/office/spreadsheetml/2017/richdata2" ref="B5:B10">
    <sortCondition ref="B4:B10"/>
  </sortState>
  <tableColumns count="1">
    <tableColumn id="1" xr3:uid="{00000000-0010-0000-0B00-000001000000}" name="Subsecretarias" dataDxfId="116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ela5" displayName="Tabela5" ref="D4:D22" totalsRowShown="0" headerRowDxfId="115" dataDxfId="114">
  <autoFilter ref="D4:D22" xr:uid="{00000000-0009-0000-0100-000004000000}"/>
  <tableColumns count="1">
    <tableColumn id="1" xr3:uid="{00000000-0010-0000-0C00-000001000000}" name="Núcleos" dataDxfId="113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abela2" displayName="Tabela2" ref="G4:G9" totalsRowShown="0" headerRowDxfId="112" dataDxfId="110" headerRowBorderDxfId="111" tableBorderDxfId="109" totalsRowBorderDxfId="108">
  <autoFilter ref="G4:G9" xr:uid="{00000000-0009-0000-0100-000002000000}"/>
  <tableColumns count="1">
    <tableColumn id="1" xr3:uid="{00000000-0010-0000-0D00-000001000000}" name="Tipo" dataDxfId="107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E000000}" name="_TStatus" displayName="_TStatus" ref="I4:I26" totalsRowShown="0" headerRowDxfId="106" dataDxfId="105">
  <autoFilter ref="I4:I26" xr:uid="{00000000-0009-0000-0100-000006000000}"/>
  <tableColumns count="1">
    <tableColumn id="1" xr3:uid="{00000000-0010-0000-0E00-000001000000}" name="Status" dataDxfId="10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28"/>
  <sheetViews>
    <sheetView tabSelected="1" zoomScaleNormal="100" workbookViewId="0">
      <selection activeCell="C3" sqref="C3:E3"/>
    </sheetView>
  </sheetViews>
  <sheetFormatPr defaultColWidth="0" defaultRowHeight="15" zeroHeight="1" x14ac:dyDescent="0.25"/>
  <cols>
    <col min="1" max="1" width="4.7109375" style="1" customWidth="1"/>
    <col min="2" max="2" width="3.28515625" style="1" customWidth="1"/>
    <col min="3" max="3" width="20.7109375" customWidth="1"/>
    <col min="4" max="4" width="24.140625" customWidth="1"/>
    <col min="5" max="5" width="22.7109375" customWidth="1"/>
    <col min="6" max="6" width="3.28515625" customWidth="1"/>
    <col min="7" max="7" width="4.7109375" customWidth="1"/>
    <col min="8" max="9" width="0" hidden="1" customWidth="1"/>
    <col min="10" max="16384" width="9.140625" hidden="1"/>
  </cols>
  <sheetData>
    <row r="1" spans="1:7" ht="15.75" thickBot="1" x14ac:dyDescent="0.3">
      <c r="C1" s="1"/>
      <c r="D1" s="1"/>
      <c r="E1" s="1"/>
      <c r="F1" s="1"/>
      <c r="G1" s="1"/>
    </row>
    <row r="2" spans="1:7" ht="9.9499999999999993" customHeight="1" thickBot="1" x14ac:dyDescent="0.3">
      <c r="B2" s="11"/>
      <c r="C2" s="12"/>
      <c r="D2" s="12"/>
      <c r="E2" s="12"/>
      <c r="F2" s="13"/>
      <c r="G2" s="1"/>
    </row>
    <row r="3" spans="1:7" ht="35.1" customHeight="1" x14ac:dyDescent="0.35">
      <c r="B3" s="14"/>
      <c r="C3" s="120" t="s">
        <v>0</v>
      </c>
      <c r="D3" s="121"/>
      <c r="E3" s="122"/>
      <c r="F3" s="15"/>
      <c r="G3" s="16"/>
    </row>
    <row r="4" spans="1:7" s="19" customFormat="1" ht="35.1" customHeight="1" x14ac:dyDescent="0.25">
      <c r="A4" s="17"/>
      <c r="B4" s="18"/>
      <c r="C4" s="123" t="s">
        <v>1897</v>
      </c>
      <c r="D4" s="124"/>
      <c r="E4" s="125"/>
      <c r="F4" s="15"/>
      <c r="G4" s="16"/>
    </row>
    <row r="5" spans="1:7" ht="24.95" customHeight="1" x14ac:dyDescent="0.25">
      <c r="B5" s="14"/>
      <c r="C5" s="126" t="s">
        <v>1</v>
      </c>
      <c r="D5" s="127"/>
      <c r="E5" s="20" t="s">
        <v>2</v>
      </c>
      <c r="F5" s="21"/>
      <c r="G5" s="1"/>
    </row>
    <row r="6" spans="1:7" ht="21.95" customHeight="1" x14ac:dyDescent="0.25">
      <c r="B6" s="14"/>
      <c r="C6" s="128" t="s">
        <v>3</v>
      </c>
      <c r="D6" s="129"/>
      <c r="E6" s="55">
        <f>UAPA!F1</f>
        <v>2000000</v>
      </c>
      <c r="F6" s="21"/>
      <c r="G6" s="1"/>
    </row>
    <row r="7" spans="1:7" s="19" customFormat="1" ht="21.95" customHeight="1" x14ac:dyDescent="0.25">
      <c r="A7" s="17"/>
      <c r="B7" s="18"/>
      <c r="C7" s="130" t="s">
        <v>4</v>
      </c>
      <c r="D7" s="131"/>
      <c r="E7" s="56">
        <f>UCIN!F1</f>
        <v>12362210</v>
      </c>
      <c r="F7" s="22"/>
      <c r="G7" s="17"/>
    </row>
    <row r="8" spans="1:7" s="19" customFormat="1" ht="21.95" customHeight="1" x14ac:dyDescent="0.25">
      <c r="A8" s="17"/>
      <c r="B8" s="18"/>
      <c r="C8" s="118" t="s">
        <v>5</v>
      </c>
      <c r="D8" s="119"/>
      <c r="E8" s="23">
        <f>UGEP!F1</f>
        <v>101433991.25999999</v>
      </c>
      <c r="F8" s="22"/>
      <c r="G8" s="17"/>
    </row>
    <row r="9" spans="1:7" s="19" customFormat="1" ht="21.95" customHeight="1" x14ac:dyDescent="0.25">
      <c r="A9" s="17"/>
      <c r="B9" s="18"/>
      <c r="C9" s="110" t="s">
        <v>6</v>
      </c>
      <c r="D9" s="111"/>
      <c r="E9" s="23">
        <f>UMAD!F1</f>
        <v>44258404.609999992</v>
      </c>
      <c r="F9" s="22"/>
      <c r="G9" s="17"/>
    </row>
    <row r="10" spans="1:7" s="19" customFormat="1" ht="21.95" customHeight="1" x14ac:dyDescent="0.25">
      <c r="A10" s="17"/>
      <c r="B10" s="18"/>
      <c r="C10" s="112" t="s">
        <v>7</v>
      </c>
      <c r="D10" s="113"/>
      <c r="E10" s="57">
        <f>UMIN!F1</f>
        <v>87398621.620000035</v>
      </c>
      <c r="F10" s="22"/>
      <c r="G10" s="17"/>
    </row>
    <row r="11" spans="1:7" s="19" customFormat="1" ht="21.95" customHeight="1" x14ac:dyDescent="0.25">
      <c r="A11" s="17"/>
      <c r="B11" s="18"/>
      <c r="C11" s="108" t="s">
        <v>8</v>
      </c>
      <c r="D11" s="109"/>
      <c r="E11" s="58">
        <f>USEG!F1</f>
        <v>40916117</v>
      </c>
      <c r="F11" s="22"/>
      <c r="G11" s="17"/>
    </row>
    <row r="12" spans="1:7" s="19" customFormat="1" ht="21.95" customHeight="1" x14ac:dyDescent="0.25">
      <c r="A12" s="17"/>
      <c r="B12" s="18"/>
      <c r="C12" s="114" t="s">
        <v>9</v>
      </c>
      <c r="D12" s="115"/>
      <c r="E12" s="59">
        <f>DIAC!F1</f>
        <v>22498466</v>
      </c>
      <c r="F12" s="22"/>
      <c r="G12" s="17"/>
    </row>
    <row r="13" spans="1:7" ht="24.95" customHeight="1" x14ac:dyDescent="0.25">
      <c r="B13" s="14"/>
      <c r="C13" s="116" t="s">
        <v>10</v>
      </c>
      <c r="D13" s="117"/>
      <c r="E13" s="24">
        <f>SUM(E6:E12)</f>
        <v>310867810.49000001</v>
      </c>
      <c r="F13" s="21"/>
      <c r="G13" s="1"/>
    </row>
    <row r="14" spans="1:7" ht="12" customHeight="1" x14ac:dyDescent="0.25">
      <c r="B14" s="14"/>
      <c r="C14" s="25"/>
      <c r="D14" s="25"/>
      <c r="E14" s="26"/>
      <c r="F14" s="21"/>
      <c r="G14" s="1"/>
    </row>
    <row r="15" spans="1:7" ht="24.95" customHeight="1" x14ac:dyDescent="0.25">
      <c r="B15" s="14"/>
      <c r="C15" s="107" t="s">
        <v>1900</v>
      </c>
      <c r="D15" s="107"/>
      <c r="E15" s="107"/>
      <c r="F15" s="21"/>
      <c r="G15" s="1"/>
    </row>
    <row r="16" spans="1:7" ht="30" customHeight="1" x14ac:dyDescent="0.25">
      <c r="B16" s="14"/>
      <c r="C16" s="63">
        <v>45958</v>
      </c>
      <c r="D16" s="106" t="s">
        <v>1899</v>
      </c>
      <c r="E16" s="106"/>
      <c r="F16" s="21"/>
      <c r="G16" s="1"/>
    </row>
    <row r="17" spans="2:7" ht="24.95" customHeight="1" x14ac:dyDescent="0.25">
      <c r="B17" s="14"/>
      <c r="C17" s="107" t="s">
        <v>11</v>
      </c>
      <c r="D17" s="107"/>
      <c r="E17" s="107"/>
      <c r="F17" s="21"/>
      <c r="G17" s="1"/>
    </row>
    <row r="18" spans="2:7" ht="24.95" customHeight="1" x14ac:dyDescent="0.25">
      <c r="B18" s="14"/>
      <c r="C18" s="25" t="s">
        <v>12</v>
      </c>
      <c r="D18" s="25" t="s">
        <v>13</v>
      </c>
      <c r="E18" s="25" t="s">
        <v>14</v>
      </c>
      <c r="F18" s="27"/>
      <c r="G18" s="28"/>
    </row>
    <row r="19" spans="2:7" ht="24.95" customHeight="1" x14ac:dyDescent="0.25">
      <c r="B19" s="14"/>
      <c r="C19" s="50"/>
      <c r="D19" s="51"/>
      <c r="E19" s="51"/>
      <c r="F19" s="27"/>
      <c r="G19" s="28"/>
    </row>
    <row r="20" spans="2:7" ht="24.95" customHeight="1" x14ac:dyDescent="0.25">
      <c r="B20" s="14"/>
      <c r="C20" s="52"/>
      <c r="D20" s="53"/>
      <c r="E20" s="53"/>
      <c r="F20" s="27"/>
      <c r="G20" s="28"/>
    </row>
    <row r="21" spans="2:7" ht="24.95" customHeight="1" x14ac:dyDescent="0.25">
      <c r="B21" s="14"/>
      <c r="C21" s="52"/>
      <c r="D21" s="53"/>
      <c r="E21" s="53"/>
      <c r="F21" s="27"/>
      <c r="G21" s="28"/>
    </row>
    <row r="22" spans="2:7" ht="19.5" customHeight="1" thickBot="1" x14ac:dyDescent="0.3">
      <c r="B22" s="62"/>
      <c r="C22" s="64"/>
      <c r="D22" s="60"/>
      <c r="E22" s="60"/>
      <c r="F22" s="61"/>
      <c r="G22" s="1"/>
    </row>
    <row r="23" spans="2:7" x14ac:dyDescent="0.25">
      <c r="D23" s="1"/>
      <c r="E23" s="1"/>
      <c r="F23" s="1"/>
      <c r="G23" s="1"/>
    </row>
    <row r="24" spans="2:7" x14ac:dyDescent="0.25">
      <c r="C24" s="1"/>
      <c r="D24" s="1"/>
      <c r="E24" s="1"/>
      <c r="F24" s="1"/>
      <c r="G24" s="1"/>
    </row>
    <row r="25" spans="2:7" x14ac:dyDescent="0.25">
      <c r="C25" s="1"/>
      <c r="D25" s="1"/>
      <c r="E25" s="1"/>
      <c r="F25" s="1"/>
      <c r="G25" s="1"/>
    </row>
    <row r="26" spans="2:7" x14ac:dyDescent="0.25">
      <c r="C26" s="1"/>
      <c r="D26" s="1"/>
      <c r="E26" s="1"/>
      <c r="F26" s="1"/>
      <c r="G26" s="1"/>
    </row>
    <row r="27" spans="2:7" x14ac:dyDescent="0.25">
      <c r="C27" s="1"/>
      <c r="D27" s="1"/>
      <c r="E27" s="1"/>
      <c r="F27" s="1"/>
      <c r="G27" s="1"/>
    </row>
    <row r="28" spans="2:7" x14ac:dyDescent="0.25">
      <c r="C28" s="1"/>
      <c r="D28" s="1"/>
      <c r="E28" s="1"/>
      <c r="F28" s="1"/>
      <c r="G28" s="1"/>
    </row>
  </sheetData>
  <mergeCells count="14">
    <mergeCell ref="C8:D8"/>
    <mergeCell ref="C3:E3"/>
    <mergeCell ref="C4:E4"/>
    <mergeCell ref="C5:D5"/>
    <mergeCell ref="C6:D6"/>
    <mergeCell ref="C7:D7"/>
    <mergeCell ref="D16:E16"/>
    <mergeCell ref="C17:E17"/>
    <mergeCell ref="C11:D11"/>
    <mergeCell ref="C9:D9"/>
    <mergeCell ref="C10:D10"/>
    <mergeCell ref="C12:D12"/>
    <mergeCell ref="C13:D13"/>
    <mergeCell ref="C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C772-E317-4901-B3EF-75F157DA328E}">
  <dimension ref="A1:O50"/>
  <sheetViews>
    <sheetView zoomScaleNormal="100" workbookViewId="0">
      <pane ySplit="3" topLeftCell="A4" activePane="bottomLeft" state="frozen"/>
      <selection pane="bottomLeft" activeCell="P1" sqref="P1:P1048576"/>
    </sheetView>
  </sheetViews>
  <sheetFormatPr defaultColWidth="9.140625" defaultRowHeight="15" x14ac:dyDescent="0.25"/>
  <cols>
    <col min="1" max="1" width="2.28515625" style="44" customWidth="1"/>
    <col min="2" max="2" width="10.7109375" style="44" customWidth="1"/>
    <col min="3" max="4" width="11.28515625" style="44" customWidth="1"/>
    <col min="5" max="5" width="55.7109375" style="44" customWidth="1"/>
    <col min="6" max="8" width="12.7109375" style="44" customWidth="1"/>
    <col min="9" max="9" width="19" style="44" bestFit="1" customWidth="1"/>
    <col min="10" max="10" width="27.7109375" style="44" customWidth="1"/>
    <col min="11" max="11" width="12.7109375" style="44" customWidth="1"/>
    <col min="12" max="12" width="14.42578125" style="44" customWidth="1"/>
    <col min="13" max="13" width="14.7109375" style="44" customWidth="1"/>
    <col min="14" max="14" width="16.42578125" style="44" customWidth="1"/>
    <col min="15" max="15" width="24.7109375" style="44" customWidth="1"/>
    <col min="16" max="16384" width="9.140625" style="1"/>
  </cols>
  <sheetData>
    <row r="1" spans="1:15" ht="81.75" customHeight="1" x14ac:dyDescent="0.25">
      <c r="A1" s="37"/>
      <c r="B1" s="137" t="s">
        <v>1907</v>
      </c>
      <c r="C1" s="135"/>
      <c r="D1" s="135"/>
      <c r="E1" s="135"/>
      <c r="F1" s="38"/>
      <c r="G1" s="138"/>
      <c r="H1" s="138"/>
      <c r="I1" s="138"/>
      <c r="J1" s="138"/>
      <c r="K1" s="38"/>
      <c r="L1" s="38"/>
      <c r="M1" s="37"/>
      <c r="N1" s="37"/>
      <c r="O1" s="37"/>
    </row>
    <row r="2" spans="1:15" s="40" customFormat="1" ht="39.950000000000003" customHeight="1" x14ac:dyDescent="0.2">
      <c r="A2" s="39"/>
      <c r="C2" s="134" t="s">
        <v>1242</v>
      </c>
      <c r="D2" s="133"/>
      <c r="F2" s="132" t="s">
        <v>15</v>
      </c>
      <c r="G2" s="134"/>
      <c r="H2" s="133"/>
      <c r="I2" s="41"/>
      <c r="J2" s="41"/>
      <c r="L2" s="132" t="s">
        <v>16</v>
      </c>
      <c r="M2" s="133"/>
      <c r="O2" s="42"/>
    </row>
    <row r="3" spans="1:15" ht="50.1" customHeight="1" x14ac:dyDescent="0.25">
      <c r="A3" s="43"/>
      <c r="B3" s="5" t="s">
        <v>319</v>
      </c>
      <c r="C3" s="5" t="s">
        <v>17</v>
      </c>
      <c r="D3" s="67" t="s">
        <v>18</v>
      </c>
      <c r="E3" s="70" t="s">
        <v>19</v>
      </c>
      <c r="F3" s="5" t="s">
        <v>20</v>
      </c>
      <c r="G3" s="5" t="s">
        <v>21</v>
      </c>
      <c r="H3" s="67" t="s">
        <v>22</v>
      </c>
      <c r="I3" s="5" t="s">
        <v>23</v>
      </c>
      <c r="J3" s="66" t="s">
        <v>24</v>
      </c>
      <c r="K3" s="77" t="s">
        <v>25</v>
      </c>
      <c r="L3" s="5" t="s">
        <v>26</v>
      </c>
      <c r="M3" s="67" t="s">
        <v>27</v>
      </c>
      <c r="N3" s="49" t="s">
        <v>28</v>
      </c>
      <c r="O3" s="5" t="s">
        <v>29</v>
      </c>
    </row>
    <row r="4" spans="1:15" x14ac:dyDescent="0.25">
      <c r="A4" s="43"/>
      <c r="B4" s="45"/>
      <c r="C4" s="45"/>
      <c r="D4" s="69"/>
      <c r="E4" s="68"/>
      <c r="F4" s="46"/>
      <c r="G4" s="46"/>
      <c r="H4" s="71"/>
      <c r="I4" s="65"/>
      <c r="J4" s="72"/>
      <c r="K4" s="69"/>
      <c r="L4" s="46"/>
      <c r="M4" s="73"/>
      <c r="N4" s="47"/>
      <c r="O4" s="46"/>
    </row>
    <row r="5" spans="1:15" x14ac:dyDescent="0.25">
      <c r="A5" s="43"/>
      <c r="B5" s="45"/>
      <c r="C5" s="45"/>
      <c r="D5" s="69"/>
      <c r="E5" s="68"/>
      <c r="F5" s="46"/>
      <c r="G5" s="46"/>
      <c r="H5" s="71"/>
      <c r="I5" s="65"/>
      <c r="J5" s="72"/>
      <c r="K5" s="69"/>
      <c r="L5" s="46"/>
      <c r="M5" s="73"/>
      <c r="N5" s="47"/>
      <c r="O5" s="46"/>
    </row>
    <row r="6" spans="1:15" x14ac:dyDescent="0.25">
      <c r="A6" s="43"/>
      <c r="B6" s="45"/>
      <c r="C6" s="45"/>
      <c r="D6" s="69"/>
      <c r="E6" s="68"/>
      <c r="F6" s="46"/>
      <c r="G6" s="46"/>
      <c r="H6" s="71"/>
      <c r="I6" s="65"/>
      <c r="J6" s="72"/>
      <c r="K6" s="69"/>
      <c r="L6" s="45"/>
      <c r="M6" s="73"/>
      <c r="N6" s="47"/>
      <c r="O6" s="46"/>
    </row>
    <row r="7" spans="1:15" x14ac:dyDescent="0.25">
      <c r="A7" s="43"/>
      <c r="B7" s="45"/>
      <c r="C7" s="45"/>
      <c r="D7" s="69"/>
      <c r="E7" s="68"/>
      <c r="F7" s="46"/>
      <c r="G7" s="46"/>
      <c r="H7" s="71"/>
      <c r="I7" s="65"/>
      <c r="J7" s="72"/>
      <c r="K7" s="69"/>
      <c r="L7" s="45"/>
      <c r="M7" s="73"/>
      <c r="N7" s="47"/>
      <c r="O7" s="46"/>
    </row>
    <row r="8" spans="1:15" x14ac:dyDescent="0.25">
      <c r="A8" s="43"/>
      <c r="B8" s="45"/>
      <c r="C8" s="45"/>
      <c r="D8" s="69"/>
      <c r="E8" s="68"/>
      <c r="F8" s="46"/>
      <c r="G8" s="46"/>
      <c r="H8" s="71"/>
      <c r="I8" s="65"/>
      <c r="J8" s="72"/>
      <c r="K8" s="69"/>
      <c r="L8" s="45"/>
      <c r="M8" s="73"/>
      <c r="N8" s="47"/>
      <c r="O8" s="46"/>
    </row>
    <row r="9" spans="1:15" x14ac:dyDescent="0.25">
      <c r="A9" s="43"/>
      <c r="B9" s="45"/>
      <c r="C9" s="45"/>
      <c r="D9" s="69"/>
      <c r="E9" s="68"/>
      <c r="F9" s="46"/>
      <c r="G9" s="46"/>
      <c r="H9" s="71"/>
      <c r="I9" s="65"/>
      <c r="J9" s="72"/>
      <c r="K9" s="69"/>
      <c r="L9" s="45"/>
      <c r="M9" s="73"/>
      <c r="N9" s="47"/>
      <c r="O9" s="46"/>
    </row>
    <row r="10" spans="1:15" x14ac:dyDescent="0.25">
      <c r="A10" s="43"/>
      <c r="B10" s="45"/>
      <c r="C10" s="45"/>
      <c r="D10" s="69"/>
      <c r="E10" s="68"/>
      <c r="F10" s="46"/>
      <c r="G10" s="46"/>
      <c r="H10" s="71"/>
      <c r="I10" s="65"/>
      <c r="J10" s="72"/>
      <c r="K10" s="69"/>
      <c r="L10" s="46"/>
      <c r="M10" s="73"/>
      <c r="N10" s="47"/>
      <c r="O10" s="46"/>
    </row>
    <row r="11" spans="1:15" x14ac:dyDescent="0.25">
      <c r="A11" s="43"/>
      <c r="B11" s="45"/>
      <c r="C11" s="45"/>
      <c r="D11" s="69"/>
      <c r="E11" s="68"/>
      <c r="F11" s="46"/>
      <c r="G11" s="46"/>
      <c r="H11" s="71"/>
      <c r="I11" s="65"/>
      <c r="J11" s="72"/>
      <c r="K11" s="69"/>
      <c r="L11" s="46"/>
      <c r="M11" s="73"/>
      <c r="N11" s="47"/>
      <c r="O11" s="46"/>
    </row>
    <row r="12" spans="1:15" x14ac:dyDescent="0.25">
      <c r="A12" s="43"/>
      <c r="B12" s="45"/>
      <c r="C12" s="45"/>
      <c r="D12" s="69"/>
      <c r="E12" s="68"/>
      <c r="F12" s="46"/>
      <c r="G12" s="46"/>
      <c r="H12" s="71"/>
      <c r="I12" s="65"/>
      <c r="J12" s="72"/>
      <c r="K12" s="69"/>
      <c r="L12" s="46"/>
      <c r="M12" s="73"/>
      <c r="N12" s="47"/>
      <c r="O12" s="46"/>
    </row>
    <row r="13" spans="1:15" x14ac:dyDescent="0.25">
      <c r="A13" s="43"/>
      <c r="B13" s="45"/>
      <c r="C13" s="45"/>
      <c r="D13" s="69"/>
      <c r="E13" s="68"/>
      <c r="F13" s="46"/>
      <c r="G13" s="46"/>
      <c r="H13" s="71"/>
      <c r="I13" s="65"/>
      <c r="J13" s="72"/>
      <c r="K13" s="69"/>
      <c r="L13" s="46"/>
      <c r="M13" s="73"/>
      <c r="N13" s="47"/>
      <c r="O13" s="46"/>
    </row>
    <row r="38" spans="1:15" s="40" customFormat="1" ht="12.7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15" s="40" customFormat="1" ht="12.7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1:15" s="40" customFormat="1" ht="12.7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spans="1:15" s="40" customFormat="1" ht="12.7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5" s="40" customFormat="1" ht="12.7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15" s="40" customFormat="1" ht="12.7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s="40" customFormat="1" ht="12.7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s="40" customFormat="1" ht="12.7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15" s="40" customFormat="1" ht="12.7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1:15" s="40" customFormat="1" ht="12.7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15" s="40" customFormat="1" ht="12.7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1:15" s="40" customFormat="1" ht="12.7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5" s="40" customFormat="1" ht="12.7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</row>
  </sheetData>
  <sheetProtection autoFilter="0"/>
  <mergeCells count="5">
    <mergeCell ref="B1:E1"/>
    <mergeCell ref="G1:J1"/>
    <mergeCell ref="C2:D2"/>
    <mergeCell ref="F2:H2"/>
    <mergeCell ref="L2:M2"/>
  </mergeCells>
  <dataValidations count="2">
    <dataValidation type="list" allowBlank="1" showInputMessage="1" showErrorMessage="1" sqref="K4:K13" xr:uid="{8C095FEA-D352-46DD-B93B-FB551C6AA5B7}">
      <formula1>"Alto,Médio,Baixo"</formula1>
    </dataValidation>
    <dataValidation operator="greaterThan" allowBlank="1" showInputMessage="1" showErrorMessage="1" errorTitle="Erro!" error="O valor informado não é uma data" sqref="M4:N13" xr:uid="{E016B98E-A1F7-49F7-BCCB-5640662941A9}"/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93F1F2E3-78FE-44D7-BAA5-63128F412628}">
            <xm:f>OR($F4=Auxiliar!$K$6,$F4=Auxiliar!$K$7,$F4=Auxiliar!$K$8)</xm:f>
            <x14:dxf>
              <fill>
                <patternFill>
                  <bgColor theme="1"/>
                </patternFill>
              </fill>
            </x14:dxf>
          </x14:cfRule>
          <xm:sqref>G4:G13</xm:sqref>
        </x14:conditionalFormatting>
        <x14:conditionalFormatting xmlns:xm="http://schemas.microsoft.com/office/excel/2006/main">
          <x14:cfRule type="expression" priority="4" id="{D5C50321-69A1-4A21-B9B0-812B86DE69F5}">
            <xm:f>$F4=Auxiliar!$K$5</xm:f>
            <x14:dxf>
              <fill>
                <patternFill>
                  <bgColor theme="1"/>
                </patternFill>
              </fill>
            </x14:dxf>
          </x14:cfRule>
          <xm:sqref>H4:H13</xm:sqref>
        </x14:conditionalFormatting>
        <x14:conditionalFormatting xmlns:xm="http://schemas.microsoft.com/office/excel/2006/main">
          <x14:cfRule type="expression" priority="3" id="{B960B746-29A2-41C9-94CD-C95F5EA7C792}">
            <xm:f>$J4=Auxiliar!$G$5</xm:f>
            <x14:dxf>
              <fill>
                <patternFill>
                  <bgColor theme="1"/>
                </patternFill>
              </fill>
            </x14:dxf>
          </x14:cfRule>
          <xm:sqref>L4:M13</xm:sqref>
        </x14:conditionalFormatting>
        <x14:conditionalFormatting xmlns:xm="http://schemas.microsoft.com/office/excel/2006/main">
          <x14:cfRule type="expression" priority="2" id="{07061E5E-B1EC-48BD-9326-CBB2069A7AEA}">
            <xm:f>OR($J4=Auxiliar!$G$7,$J4=Auxiliar!$G$8,$J4=Auxiliar!$G$9)</xm:f>
            <x14:dxf>
              <fill>
                <patternFill>
                  <bgColor theme="1"/>
                </patternFill>
              </fill>
            </x14:dxf>
          </x14:cfRule>
          <xm:sqref>N4:O13</xm:sqref>
        </x14:conditionalFormatting>
        <x14:conditionalFormatting xmlns:xm="http://schemas.microsoft.com/office/excel/2006/main">
          <x14:cfRule type="expression" priority="30" id="{7F1113C4-4390-4874-B4F5-B275B4C08EFF}">
            <xm:f>#REF!=Auxiliar!$I$23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B4:O13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BC133B-EED4-4D6E-9683-9C685DB7EAE9}">
          <x14:formula1>
            <xm:f>Auxiliar!$K$5:$K$8</xm:f>
          </x14:formula1>
          <xm:sqref>F4:F13</xm:sqref>
        </x14:dataValidation>
        <x14:dataValidation type="list" errorStyle="warning" allowBlank="1" showInputMessage="1" xr:uid="{29A64E23-F001-4B26-88D4-210237551DFD}">
          <x14:formula1>
            <xm:f>Auxiliar!$D$5:$D$22</xm:f>
          </x14:formula1>
          <xm:sqref>C4:C13</xm:sqref>
        </x14:dataValidation>
        <x14:dataValidation type="list" allowBlank="1" showInputMessage="1" showErrorMessage="1" xr:uid="{6F5777C5-C8E9-4A98-865F-64FD57271F4D}">
          <x14:formula1>
            <xm:f>Auxiliar!$G$5:$G$9</xm:f>
          </x14:formula1>
          <xm:sqref>J4:J13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65"/>
  <sheetViews>
    <sheetView topLeftCell="A259" workbookViewId="0">
      <selection activeCell="D289" sqref="D289"/>
    </sheetView>
  </sheetViews>
  <sheetFormatPr defaultRowHeight="15" x14ac:dyDescent="0.25"/>
  <cols>
    <col min="1" max="1" width="6.85546875" bestFit="1" customWidth="1"/>
    <col min="2" max="2" width="9.7109375" bestFit="1" customWidth="1"/>
    <col min="3" max="3" width="8.42578125" bestFit="1" customWidth="1"/>
    <col min="4" max="4" width="81.140625" bestFit="1" customWidth="1"/>
    <col min="5" max="5" width="23" bestFit="1" customWidth="1"/>
    <col min="6" max="6" width="17" bestFit="1" customWidth="1"/>
    <col min="7" max="7" width="19.140625" bestFit="1" customWidth="1"/>
    <col min="8" max="8" width="16.7109375" bestFit="1" customWidth="1"/>
    <col min="9" max="9" width="51" bestFit="1" customWidth="1"/>
    <col min="10" max="10" width="20.28515625" customWidth="1"/>
    <col min="11" max="11" width="27.85546875" bestFit="1" customWidth="1"/>
    <col min="12" max="12" width="18.5703125" bestFit="1" customWidth="1"/>
    <col min="13" max="13" width="37.42578125" bestFit="1" customWidth="1"/>
    <col min="14" max="14" width="32.28515625" bestFit="1" customWidth="1"/>
    <col min="15" max="15" width="33.5703125" bestFit="1" customWidth="1"/>
    <col min="16" max="16" width="51" bestFit="1" customWidth="1"/>
    <col min="17" max="17" width="37.42578125" bestFit="1" customWidth="1"/>
    <col min="18" max="18" width="32.28515625" bestFit="1" customWidth="1"/>
    <col min="19" max="19" width="8.7109375" bestFit="1" customWidth="1"/>
    <col min="20" max="20" width="9.7109375" bestFit="1" customWidth="1"/>
    <col min="21" max="21" width="37.42578125" bestFit="1" customWidth="1"/>
    <col min="22" max="22" width="32.28515625" bestFit="1" customWidth="1"/>
    <col min="23" max="23" width="8.7109375" bestFit="1" customWidth="1"/>
  </cols>
  <sheetData>
    <row r="1" spans="1:15" x14ac:dyDescent="0.25">
      <c r="A1" t="s">
        <v>319</v>
      </c>
      <c r="B1" t="s">
        <v>17</v>
      </c>
      <c r="C1" t="s">
        <v>18</v>
      </c>
      <c r="D1" t="s">
        <v>108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1645</v>
      </c>
      <c r="L1" t="s">
        <v>27</v>
      </c>
      <c r="M1" t="s">
        <v>109</v>
      </c>
      <c r="N1" t="s">
        <v>110</v>
      </c>
      <c r="O1" t="s">
        <v>30</v>
      </c>
    </row>
    <row r="2" spans="1:15" x14ac:dyDescent="0.25">
      <c r="A2" t="s">
        <v>999</v>
      </c>
      <c r="B2" t="s">
        <v>76</v>
      </c>
      <c r="C2" t="s">
        <v>81</v>
      </c>
      <c r="D2" t="s">
        <v>1245</v>
      </c>
      <c r="E2" t="s">
        <v>34</v>
      </c>
      <c r="F2" t="s">
        <v>606</v>
      </c>
      <c r="G2" t="s">
        <v>267</v>
      </c>
      <c r="H2" t="s">
        <v>1380</v>
      </c>
      <c r="I2" t="s">
        <v>53</v>
      </c>
      <c r="J2" t="s">
        <v>39</v>
      </c>
      <c r="K2" t="s">
        <v>1760</v>
      </c>
      <c r="L2" t="s">
        <v>1657</v>
      </c>
    </row>
    <row r="3" spans="1:15" x14ac:dyDescent="0.25">
      <c r="A3" t="s">
        <v>1000</v>
      </c>
      <c r="B3" t="s">
        <v>76</v>
      </c>
      <c r="C3" t="s">
        <v>81</v>
      </c>
      <c r="D3" t="s">
        <v>1118</v>
      </c>
      <c r="E3" t="s">
        <v>34</v>
      </c>
      <c r="F3" t="s">
        <v>606</v>
      </c>
      <c r="G3" t="s">
        <v>86</v>
      </c>
      <c r="H3" t="s">
        <v>1480</v>
      </c>
      <c r="I3" t="s">
        <v>53</v>
      </c>
      <c r="J3" t="s">
        <v>39</v>
      </c>
      <c r="K3" t="s">
        <v>1666</v>
      </c>
      <c r="L3" t="s">
        <v>1667</v>
      </c>
      <c r="M3" t="s">
        <v>1481</v>
      </c>
      <c r="N3" t="s">
        <v>31</v>
      </c>
      <c r="O3" t="s">
        <v>56</v>
      </c>
    </row>
    <row r="4" spans="1:15" x14ac:dyDescent="0.25">
      <c r="A4" t="s">
        <v>944</v>
      </c>
      <c r="B4" t="s">
        <v>42</v>
      </c>
      <c r="C4" t="s">
        <v>31</v>
      </c>
      <c r="D4" t="s">
        <v>331</v>
      </c>
      <c r="E4" t="s">
        <v>34</v>
      </c>
      <c r="F4" t="s">
        <v>606</v>
      </c>
      <c r="G4" t="s">
        <v>132</v>
      </c>
      <c r="H4" t="s">
        <v>1460</v>
      </c>
      <c r="I4" t="s">
        <v>35</v>
      </c>
      <c r="J4" t="s">
        <v>39</v>
      </c>
      <c r="M4" t="s">
        <v>1461</v>
      </c>
    </row>
    <row r="5" spans="1:15" x14ac:dyDescent="0.25">
      <c r="A5" t="s">
        <v>945</v>
      </c>
      <c r="B5" t="s">
        <v>42</v>
      </c>
      <c r="C5" t="s">
        <v>31</v>
      </c>
      <c r="D5" t="s">
        <v>45</v>
      </c>
      <c r="E5" t="s">
        <v>34</v>
      </c>
      <c r="F5" t="s">
        <v>606</v>
      </c>
      <c r="G5" t="s">
        <v>115</v>
      </c>
      <c r="H5" t="s">
        <v>1364</v>
      </c>
      <c r="I5" t="s">
        <v>53</v>
      </c>
      <c r="J5" t="s">
        <v>39</v>
      </c>
      <c r="K5" t="s">
        <v>1724</v>
      </c>
      <c r="L5" t="s">
        <v>1725</v>
      </c>
    </row>
    <row r="6" spans="1:15" x14ac:dyDescent="0.25">
      <c r="A6" t="s">
        <v>946</v>
      </c>
      <c r="B6" t="s">
        <v>42</v>
      </c>
      <c r="C6" t="s">
        <v>31</v>
      </c>
      <c r="D6" t="s">
        <v>332</v>
      </c>
      <c r="E6" t="s">
        <v>34</v>
      </c>
      <c r="F6" t="s">
        <v>606</v>
      </c>
      <c r="G6" t="s">
        <v>132</v>
      </c>
      <c r="H6" t="s">
        <v>1365</v>
      </c>
      <c r="I6" t="s">
        <v>53</v>
      </c>
      <c r="J6" t="s">
        <v>39</v>
      </c>
      <c r="K6" t="s">
        <v>1726</v>
      </c>
      <c r="L6" t="s">
        <v>1727</v>
      </c>
      <c r="O6" t="s">
        <v>56</v>
      </c>
    </row>
    <row r="7" spans="1:15" x14ac:dyDescent="0.25">
      <c r="A7" t="s">
        <v>947</v>
      </c>
      <c r="B7" t="s">
        <v>42</v>
      </c>
      <c r="C7" t="s">
        <v>31</v>
      </c>
      <c r="D7" t="s">
        <v>1094</v>
      </c>
      <c r="E7" t="s">
        <v>34</v>
      </c>
      <c r="F7" t="s">
        <v>606</v>
      </c>
      <c r="G7" t="s">
        <v>115</v>
      </c>
      <c r="H7" t="s">
        <v>158</v>
      </c>
      <c r="I7" t="s">
        <v>43</v>
      </c>
      <c r="J7" t="s">
        <v>39</v>
      </c>
      <c r="K7" t="s">
        <v>1646</v>
      </c>
      <c r="L7" t="s">
        <v>1647</v>
      </c>
      <c r="M7" t="s">
        <v>1436</v>
      </c>
    </row>
    <row r="8" spans="1:15" x14ac:dyDescent="0.25">
      <c r="A8" t="s">
        <v>948</v>
      </c>
      <c r="B8" t="s">
        <v>42</v>
      </c>
      <c r="C8" t="s">
        <v>31</v>
      </c>
      <c r="D8" t="s">
        <v>333</v>
      </c>
      <c r="E8" t="s">
        <v>34</v>
      </c>
      <c r="F8" t="s">
        <v>606</v>
      </c>
      <c r="G8" t="s">
        <v>132</v>
      </c>
      <c r="H8" t="s">
        <v>1364</v>
      </c>
      <c r="I8" t="s">
        <v>35</v>
      </c>
      <c r="J8" t="s">
        <v>39</v>
      </c>
      <c r="M8" t="s">
        <v>1429</v>
      </c>
    </row>
    <row r="9" spans="1:15" x14ac:dyDescent="0.25">
      <c r="A9" t="s">
        <v>1001</v>
      </c>
      <c r="B9" t="s">
        <v>76</v>
      </c>
      <c r="C9" t="s">
        <v>81</v>
      </c>
      <c r="D9" t="s">
        <v>1244</v>
      </c>
      <c r="E9" t="s">
        <v>34</v>
      </c>
      <c r="F9" t="s">
        <v>606</v>
      </c>
      <c r="G9" t="s">
        <v>267</v>
      </c>
      <c r="H9" t="s">
        <v>1482</v>
      </c>
      <c r="I9" t="s">
        <v>51</v>
      </c>
      <c r="J9" t="s">
        <v>39</v>
      </c>
      <c r="K9" t="s">
        <v>1668</v>
      </c>
      <c r="L9" t="s">
        <v>1669</v>
      </c>
      <c r="M9" t="s">
        <v>276</v>
      </c>
    </row>
    <row r="10" spans="1:15" x14ac:dyDescent="0.25">
      <c r="A10" t="s">
        <v>1002</v>
      </c>
      <c r="B10" t="s">
        <v>76</v>
      </c>
      <c r="C10" t="s">
        <v>81</v>
      </c>
      <c r="D10" t="s">
        <v>1247</v>
      </c>
      <c r="E10" t="s">
        <v>34</v>
      </c>
      <c r="F10" t="s">
        <v>606</v>
      </c>
      <c r="G10" t="s">
        <v>267</v>
      </c>
      <c r="H10" t="s">
        <v>1483</v>
      </c>
      <c r="I10" t="s">
        <v>53</v>
      </c>
      <c r="J10" t="s">
        <v>39</v>
      </c>
      <c r="K10" t="s">
        <v>1248</v>
      </c>
      <c r="L10" t="s">
        <v>1427</v>
      </c>
      <c r="M10" t="s">
        <v>1484</v>
      </c>
      <c r="N10" t="s">
        <v>31</v>
      </c>
    </row>
    <row r="11" spans="1:15" x14ac:dyDescent="0.25">
      <c r="A11" t="s">
        <v>1003</v>
      </c>
      <c r="B11" t="s">
        <v>76</v>
      </c>
      <c r="C11" t="s">
        <v>81</v>
      </c>
      <c r="D11" t="s">
        <v>1249</v>
      </c>
      <c r="E11" t="s">
        <v>34</v>
      </c>
      <c r="F11" t="s">
        <v>606</v>
      </c>
      <c r="G11" t="s">
        <v>267</v>
      </c>
      <c r="H11" t="s">
        <v>1485</v>
      </c>
      <c r="I11" t="s">
        <v>51</v>
      </c>
      <c r="J11" t="s">
        <v>39</v>
      </c>
      <c r="K11" t="s">
        <v>1250</v>
      </c>
      <c r="L11" t="s">
        <v>1670</v>
      </c>
      <c r="M11" t="s">
        <v>282</v>
      </c>
      <c r="N11" t="s">
        <v>31</v>
      </c>
    </row>
    <row r="12" spans="1:15" x14ac:dyDescent="0.25">
      <c r="A12" t="s">
        <v>1004</v>
      </c>
      <c r="B12" t="s">
        <v>76</v>
      </c>
      <c r="C12" t="s">
        <v>81</v>
      </c>
      <c r="D12" t="s">
        <v>1253</v>
      </c>
      <c r="E12" t="s">
        <v>34</v>
      </c>
      <c r="F12" t="s">
        <v>606</v>
      </c>
      <c r="G12" t="s">
        <v>267</v>
      </c>
      <c r="H12" t="s">
        <v>1486</v>
      </c>
      <c r="I12" t="s">
        <v>51</v>
      </c>
      <c r="J12" t="s">
        <v>39</v>
      </c>
      <c r="K12" t="s">
        <v>1671</v>
      </c>
      <c r="L12" t="s">
        <v>1672</v>
      </c>
      <c r="M12" t="s">
        <v>1487</v>
      </c>
      <c r="N12" t="s">
        <v>31</v>
      </c>
    </row>
    <row r="13" spans="1:15" x14ac:dyDescent="0.25">
      <c r="A13" t="s">
        <v>1005</v>
      </c>
      <c r="B13" t="s">
        <v>76</v>
      </c>
      <c r="C13" t="s">
        <v>81</v>
      </c>
      <c r="D13" t="s">
        <v>1085</v>
      </c>
      <c r="E13" t="s">
        <v>34</v>
      </c>
      <c r="F13" t="s">
        <v>606</v>
      </c>
      <c r="G13" t="s">
        <v>267</v>
      </c>
      <c r="H13" t="s">
        <v>1488</v>
      </c>
      <c r="I13" t="s">
        <v>51</v>
      </c>
      <c r="J13" t="s">
        <v>39</v>
      </c>
      <c r="L13" t="s">
        <v>1673</v>
      </c>
      <c r="M13" t="s">
        <v>1489</v>
      </c>
      <c r="N13" t="s">
        <v>31</v>
      </c>
    </row>
    <row r="14" spans="1:15" x14ac:dyDescent="0.25">
      <c r="A14" t="s">
        <v>1006</v>
      </c>
      <c r="B14" t="s">
        <v>76</v>
      </c>
      <c r="C14" t="s">
        <v>81</v>
      </c>
      <c r="D14" t="s">
        <v>1083</v>
      </c>
      <c r="E14" t="s">
        <v>34</v>
      </c>
      <c r="F14" t="s">
        <v>606</v>
      </c>
      <c r="G14" t="s">
        <v>267</v>
      </c>
      <c r="H14" t="s">
        <v>268</v>
      </c>
      <c r="I14" t="s">
        <v>51</v>
      </c>
      <c r="J14" t="s">
        <v>39</v>
      </c>
      <c r="K14" t="s">
        <v>1674</v>
      </c>
      <c r="L14" t="s">
        <v>1675</v>
      </c>
      <c r="M14" t="s">
        <v>1490</v>
      </c>
      <c r="N14" t="s">
        <v>31</v>
      </c>
    </row>
    <row r="15" spans="1:15" x14ac:dyDescent="0.25">
      <c r="A15" t="s">
        <v>1007</v>
      </c>
      <c r="B15" t="s">
        <v>76</v>
      </c>
      <c r="C15" t="s">
        <v>81</v>
      </c>
      <c r="D15" t="s">
        <v>1251</v>
      </c>
      <c r="E15" t="s">
        <v>34</v>
      </c>
      <c r="F15" t="s">
        <v>606</v>
      </c>
      <c r="G15" t="s">
        <v>267</v>
      </c>
      <c r="H15" t="s">
        <v>1491</v>
      </c>
      <c r="I15" t="s">
        <v>51</v>
      </c>
      <c r="J15" t="s">
        <v>39</v>
      </c>
      <c r="K15" t="s">
        <v>1252</v>
      </c>
      <c r="L15" t="s">
        <v>1676</v>
      </c>
      <c r="M15" t="s">
        <v>1492</v>
      </c>
      <c r="N15" t="s">
        <v>31</v>
      </c>
    </row>
    <row r="16" spans="1:15" x14ac:dyDescent="0.25">
      <c r="A16" t="s">
        <v>1008</v>
      </c>
      <c r="B16" t="s">
        <v>76</v>
      </c>
      <c r="C16" t="s">
        <v>81</v>
      </c>
      <c r="D16" t="s">
        <v>1084</v>
      </c>
      <c r="E16" t="s">
        <v>34</v>
      </c>
      <c r="F16" t="s">
        <v>606</v>
      </c>
      <c r="G16" t="s">
        <v>267</v>
      </c>
      <c r="H16" t="s">
        <v>1493</v>
      </c>
      <c r="I16" t="s">
        <v>51</v>
      </c>
      <c r="J16" t="s">
        <v>39</v>
      </c>
      <c r="K16" t="s">
        <v>1677</v>
      </c>
      <c r="L16" t="s">
        <v>1670</v>
      </c>
      <c r="M16" t="s">
        <v>1494</v>
      </c>
      <c r="N16" t="s">
        <v>31</v>
      </c>
    </row>
    <row r="17" spans="1:15" x14ac:dyDescent="0.25">
      <c r="A17" t="s">
        <v>1009</v>
      </c>
      <c r="B17" t="s">
        <v>76</v>
      </c>
      <c r="C17" t="s">
        <v>81</v>
      </c>
      <c r="D17" t="s">
        <v>1255</v>
      </c>
      <c r="E17" t="s">
        <v>34</v>
      </c>
      <c r="F17" t="s">
        <v>606</v>
      </c>
      <c r="G17" t="s">
        <v>267</v>
      </c>
      <c r="H17" t="s">
        <v>1495</v>
      </c>
      <c r="I17" t="s">
        <v>51</v>
      </c>
      <c r="J17" t="s">
        <v>39</v>
      </c>
      <c r="K17" t="s">
        <v>1254</v>
      </c>
      <c r="L17" t="s">
        <v>1678</v>
      </c>
      <c r="M17" t="s">
        <v>1496</v>
      </c>
      <c r="N17" t="s">
        <v>31</v>
      </c>
    </row>
    <row r="18" spans="1:15" x14ac:dyDescent="0.25">
      <c r="A18" t="s">
        <v>1010</v>
      </c>
      <c r="B18" t="s">
        <v>76</v>
      </c>
      <c r="C18" t="s">
        <v>81</v>
      </c>
      <c r="D18" t="s">
        <v>1264</v>
      </c>
      <c r="E18" t="s">
        <v>34</v>
      </c>
      <c r="F18" t="s">
        <v>606</v>
      </c>
      <c r="G18" t="s">
        <v>267</v>
      </c>
      <c r="H18" t="s">
        <v>1497</v>
      </c>
      <c r="I18" t="s">
        <v>53</v>
      </c>
      <c r="J18" t="s">
        <v>39</v>
      </c>
      <c r="K18" t="s">
        <v>1258</v>
      </c>
      <c r="L18" t="s">
        <v>1673</v>
      </c>
      <c r="M18" t="s">
        <v>1489</v>
      </c>
      <c r="N18" t="s">
        <v>31</v>
      </c>
    </row>
    <row r="19" spans="1:15" x14ac:dyDescent="0.25">
      <c r="A19" t="s">
        <v>1011</v>
      </c>
      <c r="B19" t="s">
        <v>76</v>
      </c>
      <c r="C19" t="s">
        <v>81</v>
      </c>
      <c r="D19" t="s">
        <v>1261</v>
      </c>
      <c r="E19" t="s">
        <v>34</v>
      </c>
      <c r="F19" t="s">
        <v>606</v>
      </c>
      <c r="G19" t="s">
        <v>267</v>
      </c>
      <c r="H19" t="s">
        <v>1498</v>
      </c>
      <c r="I19" t="s">
        <v>51</v>
      </c>
      <c r="J19" t="s">
        <v>39</v>
      </c>
      <c r="K19" t="s">
        <v>1679</v>
      </c>
      <c r="L19" t="s">
        <v>1680</v>
      </c>
      <c r="M19" t="s">
        <v>1499</v>
      </c>
      <c r="N19" t="s">
        <v>31</v>
      </c>
    </row>
    <row r="20" spans="1:15" x14ac:dyDescent="0.25">
      <c r="A20" t="s">
        <v>1012</v>
      </c>
      <c r="B20" t="s">
        <v>76</v>
      </c>
      <c r="C20" t="s">
        <v>81</v>
      </c>
      <c r="D20" t="s">
        <v>1263</v>
      </c>
      <c r="E20" t="s">
        <v>34</v>
      </c>
      <c r="F20" t="s">
        <v>606</v>
      </c>
      <c r="G20" t="s">
        <v>267</v>
      </c>
      <c r="H20" t="s">
        <v>1500</v>
      </c>
      <c r="I20" t="s">
        <v>51</v>
      </c>
      <c r="J20" t="s">
        <v>39</v>
      </c>
      <c r="K20" t="s">
        <v>1262</v>
      </c>
      <c r="L20" t="s">
        <v>1681</v>
      </c>
      <c r="M20" t="s">
        <v>1449</v>
      </c>
      <c r="N20" t="s">
        <v>31</v>
      </c>
    </row>
    <row r="21" spans="1:15" x14ac:dyDescent="0.25">
      <c r="A21" t="s">
        <v>1013</v>
      </c>
      <c r="B21" t="s">
        <v>76</v>
      </c>
      <c r="C21" t="s">
        <v>81</v>
      </c>
      <c r="D21" t="s">
        <v>1119</v>
      </c>
      <c r="E21" t="s">
        <v>34</v>
      </c>
      <c r="F21" t="s">
        <v>606</v>
      </c>
      <c r="G21" t="s">
        <v>269</v>
      </c>
      <c r="H21" t="s">
        <v>1501</v>
      </c>
      <c r="I21" t="s">
        <v>43</v>
      </c>
      <c r="J21" t="s">
        <v>39</v>
      </c>
      <c r="K21" t="s">
        <v>1682</v>
      </c>
      <c r="L21" t="s">
        <v>1683</v>
      </c>
      <c r="M21" t="s">
        <v>1502</v>
      </c>
      <c r="O21" t="s">
        <v>44</v>
      </c>
    </row>
    <row r="22" spans="1:15" x14ac:dyDescent="0.25">
      <c r="A22" t="s">
        <v>1014</v>
      </c>
      <c r="B22" t="s">
        <v>76</v>
      </c>
      <c r="C22" t="s">
        <v>81</v>
      </c>
      <c r="D22" t="s">
        <v>1120</v>
      </c>
      <c r="E22" t="s">
        <v>34</v>
      </c>
      <c r="F22" t="s">
        <v>606</v>
      </c>
      <c r="G22" t="s">
        <v>269</v>
      </c>
      <c r="H22" t="s">
        <v>120</v>
      </c>
      <c r="I22" t="s">
        <v>53</v>
      </c>
      <c r="J22" t="s">
        <v>39</v>
      </c>
      <c r="K22" t="s">
        <v>1684</v>
      </c>
      <c r="L22" t="s">
        <v>1685</v>
      </c>
      <c r="M22" t="s">
        <v>1479</v>
      </c>
      <c r="N22" t="s">
        <v>31</v>
      </c>
      <c r="O22" t="s">
        <v>56</v>
      </c>
    </row>
    <row r="23" spans="1:15" x14ac:dyDescent="0.25">
      <c r="A23" t="s">
        <v>949</v>
      </c>
      <c r="B23" t="s">
        <v>76</v>
      </c>
      <c r="C23" t="s">
        <v>78</v>
      </c>
      <c r="D23" t="s">
        <v>372</v>
      </c>
      <c r="E23" t="s">
        <v>34</v>
      </c>
      <c r="F23" t="s">
        <v>606</v>
      </c>
      <c r="G23" t="s">
        <v>236</v>
      </c>
      <c r="H23" t="s">
        <v>1381</v>
      </c>
      <c r="I23" t="s">
        <v>53</v>
      </c>
      <c r="J23" t="s">
        <v>61</v>
      </c>
      <c r="K23" t="s">
        <v>1761</v>
      </c>
      <c r="L23" t="s">
        <v>1762</v>
      </c>
      <c r="O23" t="s">
        <v>56</v>
      </c>
    </row>
    <row r="24" spans="1:15" x14ac:dyDescent="0.25">
      <c r="A24" t="s">
        <v>950</v>
      </c>
      <c r="B24" t="s">
        <v>76</v>
      </c>
      <c r="C24" t="s">
        <v>78</v>
      </c>
      <c r="D24" t="s">
        <v>373</v>
      </c>
      <c r="E24" t="s">
        <v>34</v>
      </c>
      <c r="F24" t="s">
        <v>606</v>
      </c>
      <c r="G24" t="s">
        <v>236</v>
      </c>
      <c r="H24" t="s">
        <v>1382</v>
      </c>
      <c r="I24" t="s">
        <v>53</v>
      </c>
      <c r="J24" t="s">
        <v>61</v>
      </c>
      <c r="K24" t="s">
        <v>1763</v>
      </c>
      <c r="L24" t="s">
        <v>1762</v>
      </c>
      <c r="O24" t="s">
        <v>56</v>
      </c>
    </row>
    <row r="25" spans="1:15" x14ac:dyDescent="0.25">
      <c r="A25" t="s">
        <v>951</v>
      </c>
      <c r="B25" t="s">
        <v>76</v>
      </c>
      <c r="C25" t="s">
        <v>78</v>
      </c>
      <c r="D25" t="s">
        <v>374</v>
      </c>
      <c r="E25" t="s">
        <v>34</v>
      </c>
      <c r="F25" t="s">
        <v>606</v>
      </c>
      <c r="G25" t="s">
        <v>236</v>
      </c>
      <c r="H25" t="s">
        <v>1383</v>
      </c>
      <c r="I25" t="s">
        <v>53</v>
      </c>
      <c r="J25" t="s">
        <v>61</v>
      </c>
      <c r="K25" t="s">
        <v>1764</v>
      </c>
      <c r="L25" t="s">
        <v>1765</v>
      </c>
      <c r="O25" t="s">
        <v>56</v>
      </c>
    </row>
    <row r="26" spans="1:15" x14ac:dyDescent="0.25">
      <c r="A26" t="s">
        <v>952</v>
      </c>
      <c r="B26" t="s">
        <v>76</v>
      </c>
      <c r="C26" t="s">
        <v>78</v>
      </c>
      <c r="D26" t="s">
        <v>1116</v>
      </c>
      <c r="E26" t="s">
        <v>34</v>
      </c>
      <c r="F26" t="s">
        <v>606</v>
      </c>
      <c r="G26" t="s">
        <v>236</v>
      </c>
      <c r="H26" t="s">
        <v>238</v>
      </c>
      <c r="I26" t="s">
        <v>43</v>
      </c>
      <c r="J26" t="s">
        <v>61</v>
      </c>
      <c r="K26" t="s">
        <v>1686</v>
      </c>
      <c r="L26" t="s">
        <v>1456</v>
      </c>
      <c r="M26" t="s">
        <v>1454</v>
      </c>
      <c r="O26" t="s">
        <v>44</v>
      </c>
    </row>
    <row r="27" spans="1:15" x14ac:dyDescent="0.25">
      <c r="A27" t="s">
        <v>953</v>
      </c>
      <c r="B27" t="s">
        <v>76</v>
      </c>
      <c r="C27" t="s">
        <v>78</v>
      </c>
      <c r="D27" t="s">
        <v>375</v>
      </c>
      <c r="E27" t="s">
        <v>34</v>
      </c>
      <c r="F27" t="s">
        <v>606</v>
      </c>
      <c r="G27" t="s">
        <v>236</v>
      </c>
      <c r="H27" t="s">
        <v>1455</v>
      </c>
      <c r="I27" t="s">
        <v>43</v>
      </c>
      <c r="J27" t="s">
        <v>61</v>
      </c>
      <c r="K27" t="s">
        <v>1687</v>
      </c>
      <c r="L27" t="s">
        <v>1688</v>
      </c>
      <c r="M27" t="s">
        <v>1456</v>
      </c>
      <c r="O27" t="s">
        <v>44</v>
      </c>
    </row>
    <row r="28" spans="1:15" x14ac:dyDescent="0.25">
      <c r="A28" t="s">
        <v>954</v>
      </c>
      <c r="B28" t="s">
        <v>76</v>
      </c>
      <c r="C28" t="s">
        <v>78</v>
      </c>
      <c r="D28" t="s">
        <v>376</v>
      </c>
      <c r="E28" t="s">
        <v>34</v>
      </c>
      <c r="F28" t="s">
        <v>606</v>
      </c>
      <c r="G28" t="s">
        <v>236</v>
      </c>
      <c r="H28" t="s">
        <v>239</v>
      </c>
      <c r="I28" t="s">
        <v>53</v>
      </c>
      <c r="J28" t="s">
        <v>61</v>
      </c>
      <c r="K28" t="s">
        <v>1766</v>
      </c>
      <c r="L28" t="s">
        <v>1767</v>
      </c>
      <c r="O28" t="s">
        <v>56</v>
      </c>
    </row>
    <row r="29" spans="1:15" x14ac:dyDescent="0.25">
      <c r="A29" t="s">
        <v>955</v>
      </c>
      <c r="B29" t="s">
        <v>76</v>
      </c>
      <c r="C29" t="s">
        <v>78</v>
      </c>
      <c r="D29" t="s">
        <v>373</v>
      </c>
      <c r="E29" t="s">
        <v>34</v>
      </c>
      <c r="F29" t="s">
        <v>606</v>
      </c>
      <c r="G29" t="s">
        <v>236</v>
      </c>
      <c r="H29" t="s">
        <v>240</v>
      </c>
      <c r="I29" t="s">
        <v>53</v>
      </c>
      <c r="J29" t="s">
        <v>61</v>
      </c>
      <c r="K29" t="s">
        <v>1768</v>
      </c>
      <c r="L29" t="s">
        <v>1656</v>
      </c>
      <c r="O29" t="s">
        <v>56</v>
      </c>
    </row>
    <row r="30" spans="1:15" x14ac:dyDescent="0.25">
      <c r="A30" t="s">
        <v>956</v>
      </c>
      <c r="B30" t="s">
        <v>76</v>
      </c>
      <c r="C30" t="s">
        <v>78</v>
      </c>
      <c r="D30" t="s">
        <v>1117</v>
      </c>
      <c r="E30" t="s">
        <v>34</v>
      </c>
      <c r="F30" t="s">
        <v>606</v>
      </c>
      <c r="G30" t="s">
        <v>236</v>
      </c>
      <c r="H30" t="s">
        <v>237</v>
      </c>
      <c r="I30" t="s">
        <v>53</v>
      </c>
      <c r="J30" t="s">
        <v>61</v>
      </c>
      <c r="K30" t="s">
        <v>1769</v>
      </c>
      <c r="L30" t="s">
        <v>1770</v>
      </c>
      <c r="O30" t="s">
        <v>56</v>
      </c>
    </row>
    <row r="31" spans="1:15" x14ac:dyDescent="0.25">
      <c r="A31" t="s">
        <v>957</v>
      </c>
      <c r="B31" t="s">
        <v>76</v>
      </c>
      <c r="C31" t="s">
        <v>80</v>
      </c>
      <c r="D31" t="s">
        <v>488</v>
      </c>
      <c r="E31" t="s">
        <v>34</v>
      </c>
      <c r="F31" t="s">
        <v>606</v>
      </c>
      <c r="G31" t="s">
        <v>258</v>
      </c>
      <c r="H31" t="s">
        <v>1271</v>
      </c>
      <c r="I31" t="s">
        <v>51</v>
      </c>
      <c r="J31" t="s">
        <v>39</v>
      </c>
      <c r="K31" t="s">
        <v>31</v>
      </c>
      <c r="L31" t="s">
        <v>31</v>
      </c>
      <c r="M31" t="s">
        <v>606</v>
      </c>
      <c r="N31" t="s">
        <v>31</v>
      </c>
      <c r="O31" t="s">
        <v>52</v>
      </c>
    </row>
    <row r="32" spans="1:15" x14ac:dyDescent="0.25">
      <c r="A32" t="s">
        <v>958</v>
      </c>
      <c r="B32" t="s">
        <v>76</v>
      </c>
      <c r="C32" t="s">
        <v>80</v>
      </c>
      <c r="D32" t="s">
        <v>489</v>
      </c>
      <c r="E32" t="s">
        <v>34</v>
      </c>
      <c r="F32" t="s">
        <v>606</v>
      </c>
      <c r="G32" t="s">
        <v>258</v>
      </c>
      <c r="H32" t="s">
        <v>1272</v>
      </c>
      <c r="I32" t="s">
        <v>51</v>
      </c>
      <c r="J32" t="s">
        <v>39</v>
      </c>
      <c r="K32" t="s">
        <v>31</v>
      </c>
      <c r="L32" t="s">
        <v>31</v>
      </c>
      <c r="M32" t="s">
        <v>606</v>
      </c>
      <c r="N32" t="s">
        <v>31</v>
      </c>
      <c r="O32" t="s">
        <v>52</v>
      </c>
    </row>
    <row r="33" spans="1:15" x14ac:dyDescent="0.25">
      <c r="A33" t="s">
        <v>959</v>
      </c>
      <c r="B33" t="s">
        <v>76</v>
      </c>
      <c r="C33" t="s">
        <v>80</v>
      </c>
      <c r="D33" t="s">
        <v>490</v>
      </c>
      <c r="E33" t="s">
        <v>34</v>
      </c>
      <c r="F33" t="s">
        <v>606</v>
      </c>
      <c r="G33" t="s">
        <v>258</v>
      </c>
      <c r="H33" t="s">
        <v>1273</v>
      </c>
      <c r="I33" t="s">
        <v>51</v>
      </c>
      <c r="J33" t="s">
        <v>39</v>
      </c>
      <c r="K33" t="s">
        <v>31</v>
      </c>
      <c r="L33" t="s">
        <v>31</v>
      </c>
      <c r="M33" t="s">
        <v>606</v>
      </c>
      <c r="N33" t="s">
        <v>31</v>
      </c>
      <c r="O33" t="s">
        <v>52</v>
      </c>
    </row>
    <row r="34" spans="1:15" x14ac:dyDescent="0.25">
      <c r="A34" t="s">
        <v>960</v>
      </c>
      <c r="B34" t="s">
        <v>76</v>
      </c>
      <c r="C34" t="s">
        <v>80</v>
      </c>
      <c r="D34" t="s">
        <v>491</v>
      </c>
      <c r="E34" t="s">
        <v>34</v>
      </c>
      <c r="F34" t="s">
        <v>606</v>
      </c>
      <c r="G34" t="s">
        <v>258</v>
      </c>
      <c r="H34" t="s">
        <v>1274</v>
      </c>
      <c r="I34" t="s">
        <v>51</v>
      </c>
      <c r="J34" t="s">
        <v>39</v>
      </c>
      <c r="K34" t="s">
        <v>31</v>
      </c>
      <c r="L34" t="s">
        <v>31</v>
      </c>
      <c r="M34" t="s">
        <v>606</v>
      </c>
      <c r="N34" t="s">
        <v>31</v>
      </c>
      <c r="O34" t="s">
        <v>52</v>
      </c>
    </row>
    <row r="35" spans="1:15" x14ac:dyDescent="0.25">
      <c r="A35" t="s">
        <v>961</v>
      </c>
      <c r="B35" t="s">
        <v>76</v>
      </c>
      <c r="C35" t="s">
        <v>80</v>
      </c>
      <c r="D35" t="s">
        <v>492</v>
      </c>
      <c r="E35" t="s">
        <v>34</v>
      </c>
      <c r="F35" t="s">
        <v>606</v>
      </c>
      <c r="G35" t="s">
        <v>258</v>
      </c>
      <c r="H35" t="s">
        <v>1275</v>
      </c>
      <c r="I35" t="s">
        <v>51</v>
      </c>
      <c r="J35" t="s">
        <v>39</v>
      </c>
      <c r="K35" t="s">
        <v>31</v>
      </c>
      <c r="L35" t="s">
        <v>31</v>
      </c>
      <c r="M35" t="s">
        <v>606</v>
      </c>
      <c r="N35" t="s">
        <v>31</v>
      </c>
      <c r="O35" t="s">
        <v>52</v>
      </c>
    </row>
    <row r="36" spans="1:15" x14ac:dyDescent="0.25">
      <c r="A36" t="s">
        <v>962</v>
      </c>
      <c r="B36" t="s">
        <v>76</v>
      </c>
      <c r="C36" t="s">
        <v>80</v>
      </c>
      <c r="D36" t="s">
        <v>493</v>
      </c>
      <c r="E36" t="s">
        <v>34</v>
      </c>
      <c r="F36" t="s">
        <v>606</v>
      </c>
      <c r="G36" t="s">
        <v>258</v>
      </c>
      <c r="H36" t="s">
        <v>247</v>
      </c>
      <c r="I36" t="s">
        <v>51</v>
      </c>
      <c r="J36" t="s">
        <v>39</v>
      </c>
      <c r="K36" t="s">
        <v>31</v>
      </c>
      <c r="L36" t="s">
        <v>31</v>
      </c>
      <c r="M36" t="s">
        <v>606</v>
      </c>
      <c r="N36" t="s">
        <v>31</v>
      </c>
      <c r="O36" t="s">
        <v>52</v>
      </c>
    </row>
    <row r="37" spans="1:15" x14ac:dyDescent="0.25">
      <c r="A37" t="s">
        <v>963</v>
      </c>
      <c r="B37" t="s">
        <v>76</v>
      </c>
      <c r="C37" t="s">
        <v>80</v>
      </c>
      <c r="D37" t="s">
        <v>494</v>
      </c>
      <c r="E37" t="s">
        <v>34</v>
      </c>
      <c r="F37" t="s">
        <v>606</v>
      </c>
      <c r="G37" t="s">
        <v>258</v>
      </c>
      <c r="H37" t="s">
        <v>275</v>
      </c>
      <c r="I37" t="s">
        <v>51</v>
      </c>
      <c r="J37" t="s">
        <v>39</v>
      </c>
      <c r="K37" t="s">
        <v>31</v>
      </c>
      <c r="L37" t="s">
        <v>31</v>
      </c>
      <c r="M37" t="s">
        <v>606</v>
      </c>
      <c r="N37" t="s">
        <v>31</v>
      </c>
      <c r="O37" t="s">
        <v>52</v>
      </c>
    </row>
    <row r="38" spans="1:15" x14ac:dyDescent="0.25">
      <c r="A38" t="s">
        <v>964</v>
      </c>
      <c r="B38" t="s">
        <v>76</v>
      </c>
      <c r="C38" t="s">
        <v>80</v>
      </c>
      <c r="D38" t="s">
        <v>495</v>
      </c>
      <c r="E38" t="s">
        <v>34</v>
      </c>
      <c r="F38" t="s">
        <v>606</v>
      </c>
      <c r="G38" t="s">
        <v>258</v>
      </c>
      <c r="H38" t="s">
        <v>1275</v>
      </c>
      <c r="I38" t="s">
        <v>51</v>
      </c>
      <c r="J38" t="s">
        <v>39</v>
      </c>
      <c r="K38" t="s">
        <v>31</v>
      </c>
      <c r="L38" t="s">
        <v>31</v>
      </c>
      <c r="M38" t="s">
        <v>606</v>
      </c>
      <c r="N38" t="s">
        <v>31</v>
      </c>
      <c r="O38" t="s">
        <v>52</v>
      </c>
    </row>
    <row r="39" spans="1:15" x14ac:dyDescent="0.25">
      <c r="A39" t="s">
        <v>965</v>
      </c>
      <c r="B39" t="s">
        <v>76</v>
      </c>
      <c r="C39" t="s">
        <v>80</v>
      </c>
      <c r="D39" t="s">
        <v>496</v>
      </c>
      <c r="E39" t="s">
        <v>34</v>
      </c>
      <c r="F39" t="s">
        <v>606</v>
      </c>
      <c r="G39" t="s">
        <v>258</v>
      </c>
      <c r="H39" t="s">
        <v>1276</v>
      </c>
      <c r="I39" t="s">
        <v>51</v>
      </c>
      <c r="J39" t="s">
        <v>39</v>
      </c>
      <c r="K39" t="s">
        <v>31</v>
      </c>
      <c r="L39" t="s">
        <v>31</v>
      </c>
      <c r="M39" t="s">
        <v>606</v>
      </c>
      <c r="N39" t="s">
        <v>31</v>
      </c>
      <c r="O39" t="s">
        <v>52</v>
      </c>
    </row>
    <row r="40" spans="1:15" x14ac:dyDescent="0.25">
      <c r="A40" t="s">
        <v>966</v>
      </c>
      <c r="B40" t="s">
        <v>76</v>
      </c>
      <c r="C40" t="s">
        <v>80</v>
      </c>
      <c r="D40" t="s">
        <v>497</v>
      </c>
      <c r="E40" t="s">
        <v>34</v>
      </c>
      <c r="F40" t="s">
        <v>606</v>
      </c>
      <c r="G40" t="s">
        <v>258</v>
      </c>
      <c r="H40" t="s">
        <v>1277</v>
      </c>
      <c r="I40" t="s">
        <v>51</v>
      </c>
      <c r="J40" t="s">
        <v>39</v>
      </c>
      <c r="K40" t="s">
        <v>31</v>
      </c>
      <c r="L40" t="s">
        <v>31</v>
      </c>
      <c r="M40" t="s">
        <v>606</v>
      </c>
      <c r="N40" t="s">
        <v>31</v>
      </c>
      <c r="O40" t="s">
        <v>52</v>
      </c>
    </row>
    <row r="41" spans="1:15" x14ac:dyDescent="0.25">
      <c r="A41" t="s">
        <v>967</v>
      </c>
      <c r="B41" t="s">
        <v>76</v>
      </c>
      <c r="C41" t="s">
        <v>80</v>
      </c>
      <c r="D41" t="s">
        <v>498</v>
      </c>
      <c r="E41" t="s">
        <v>34</v>
      </c>
      <c r="F41" t="s">
        <v>606</v>
      </c>
      <c r="G41" t="s">
        <v>258</v>
      </c>
      <c r="H41" t="s">
        <v>252</v>
      </c>
      <c r="I41" t="s">
        <v>51</v>
      </c>
      <c r="J41" t="s">
        <v>39</v>
      </c>
      <c r="K41" t="s">
        <v>31</v>
      </c>
      <c r="L41" t="s">
        <v>31</v>
      </c>
      <c r="M41" t="s">
        <v>606</v>
      </c>
      <c r="N41" t="s">
        <v>31</v>
      </c>
      <c r="O41" t="s">
        <v>52</v>
      </c>
    </row>
    <row r="42" spans="1:15" x14ac:dyDescent="0.25">
      <c r="A42" t="s">
        <v>968</v>
      </c>
      <c r="B42" t="s">
        <v>76</v>
      </c>
      <c r="C42" t="s">
        <v>80</v>
      </c>
      <c r="D42" t="s">
        <v>499</v>
      </c>
      <c r="E42" t="s">
        <v>34</v>
      </c>
      <c r="F42" t="s">
        <v>606</v>
      </c>
      <c r="G42" t="s">
        <v>258</v>
      </c>
      <c r="H42" t="s">
        <v>1278</v>
      </c>
      <c r="I42" t="s">
        <v>51</v>
      </c>
      <c r="J42" t="s">
        <v>39</v>
      </c>
      <c r="K42" t="s">
        <v>31</v>
      </c>
      <c r="L42" t="s">
        <v>31</v>
      </c>
      <c r="M42" t="s">
        <v>606</v>
      </c>
      <c r="N42" t="s">
        <v>31</v>
      </c>
      <c r="O42" t="s">
        <v>52</v>
      </c>
    </row>
    <row r="43" spans="1:15" x14ac:dyDescent="0.25">
      <c r="A43" t="s">
        <v>969</v>
      </c>
      <c r="B43" t="s">
        <v>76</v>
      </c>
      <c r="C43" t="s">
        <v>80</v>
      </c>
      <c r="D43" t="s">
        <v>500</v>
      </c>
      <c r="E43" t="s">
        <v>34</v>
      </c>
      <c r="F43" t="s">
        <v>606</v>
      </c>
      <c r="G43" t="s">
        <v>258</v>
      </c>
      <c r="H43" t="s">
        <v>1279</v>
      </c>
      <c r="I43" t="s">
        <v>51</v>
      </c>
      <c r="J43" t="s">
        <v>39</v>
      </c>
      <c r="K43" t="s">
        <v>31</v>
      </c>
      <c r="L43" t="s">
        <v>31</v>
      </c>
      <c r="M43" t="s">
        <v>606</v>
      </c>
      <c r="N43" t="s">
        <v>31</v>
      </c>
      <c r="O43" t="s">
        <v>52</v>
      </c>
    </row>
    <row r="44" spans="1:15" x14ac:dyDescent="0.25">
      <c r="A44" t="s">
        <v>970</v>
      </c>
      <c r="B44" t="s">
        <v>76</v>
      </c>
      <c r="C44" t="s">
        <v>80</v>
      </c>
      <c r="D44" t="s">
        <v>501</v>
      </c>
      <c r="E44" t="s">
        <v>34</v>
      </c>
      <c r="F44" t="s">
        <v>606</v>
      </c>
      <c r="G44" t="s">
        <v>258</v>
      </c>
      <c r="H44" t="s">
        <v>1280</v>
      </c>
      <c r="I44" t="s">
        <v>51</v>
      </c>
      <c r="J44" t="s">
        <v>39</v>
      </c>
      <c r="K44" t="s">
        <v>31</v>
      </c>
      <c r="L44" t="s">
        <v>31</v>
      </c>
      <c r="M44" t="s">
        <v>606</v>
      </c>
      <c r="N44" t="s">
        <v>31</v>
      </c>
      <c r="O44" t="s">
        <v>52</v>
      </c>
    </row>
    <row r="45" spans="1:15" x14ac:dyDescent="0.25">
      <c r="A45" t="s">
        <v>971</v>
      </c>
      <c r="B45" t="s">
        <v>76</v>
      </c>
      <c r="C45" t="s">
        <v>80</v>
      </c>
      <c r="D45" t="s">
        <v>502</v>
      </c>
      <c r="E45" t="s">
        <v>34</v>
      </c>
      <c r="F45" t="s">
        <v>606</v>
      </c>
      <c r="G45" t="s">
        <v>258</v>
      </c>
      <c r="H45" t="s">
        <v>1281</v>
      </c>
      <c r="I45" t="s">
        <v>51</v>
      </c>
      <c r="J45" t="s">
        <v>39</v>
      </c>
      <c r="K45" t="s">
        <v>31</v>
      </c>
      <c r="L45" t="s">
        <v>31</v>
      </c>
      <c r="M45" t="s">
        <v>606</v>
      </c>
      <c r="N45" t="s">
        <v>31</v>
      </c>
      <c r="O45" t="s">
        <v>52</v>
      </c>
    </row>
    <row r="46" spans="1:15" x14ac:dyDescent="0.25">
      <c r="A46" t="s">
        <v>972</v>
      </c>
      <c r="B46" t="s">
        <v>76</v>
      </c>
      <c r="C46" t="s">
        <v>80</v>
      </c>
      <c r="D46" t="s">
        <v>503</v>
      </c>
      <c r="E46" t="s">
        <v>34</v>
      </c>
      <c r="F46" t="s">
        <v>606</v>
      </c>
      <c r="G46" t="s">
        <v>258</v>
      </c>
      <c r="H46" t="s">
        <v>1282</v>
      </c>
      <c r="I46" t="s">
        <v>51</v>
      </c>
      <c r="J46" t="s">
        <v>39</v>
      </c>
      <c r="K46" t="s">
        <v>31</v>
      </c>
      <c r="L46" t="s">
        <v>31</v>
      </c>
      <c r="M46" t="s">
        <v>606</v>
      </c>
      <c r="N46" t="s">
        <v>31</v>
      </c>
      <c r="O46" t="s">
        <v>52</v>
      </c>
    </row>
    <row r="47" spans="1:15" x14ac:dyDescent="0.25">
      <c r="A47" t="s">
        <v>973</v>
      </c>
      <c r="B47" t="s">
        <v>76</v>
      </c>
      <c r="C47" t="s">
        <v>80</v>
      </c>
      <c r="D47" t="s">
        <v>504</v>
      </c>
      <c r="E47" t="s">
        <v>34</v>
      </c>
      <c r="F47" t="s">
        <v>606</v>
      </c>
      <c r="G47" t="s">
        <v>258</v>
      </c>
      <c r="H47" t="s">
        <v>259</v>
      </c>
      <c r="I47" t="s">
        <v>51</v>
      </c>
      <c r="J47" t="s">
        <v>39</v>
      </c>
      <c r="K47" t="s">
        <v>31</v>
      </c>
      <c r="L47" t="s">
        <v>31</v>
      </c>
      <c r="M47" t="s">
        <v>606</v>
      </c>
      <c r="N47" t="s">
        <v>31</v>
      </c>
      <c r="O47" t="s">
        <v>52</v>
      </c>
    </row>
    <row r="48" spans="1:15" x14ac:dyDescent="0.25">
      <c r="A48" t="s">
        <v>974</v>
      </c>
      <c r="B48" t="s">
        <v>76</v>
      </c>
      <c r="C48" t="s">
        <v>80</v>
      </c>
      <c r="D48" t="s">
        <v>505</v>
      </c>
      <c r="E48" t="s">
        <v>34</v>
      </c>
      <c r="F48" t="s">
        <v>606</v>
      </c>
      <c r="G48" t="s">
        <v>258</v>
      </c>
      <c r="H48" t="s">
        <v>250</v>
      </c>
      <c r="I48" t="s">
        <v>51</v>
      </c>
      <c r="J48" t="s">
        <v>39</v>
      </c>
      <c r="K48" t="s">
        <v>31</v>
      </c>
      <c r="L48" t="s">
        <v>31</v>
      </c>
      <c r="M48" t="s">
        <v>606</v>
      </c>
      <c r="N48" t="s">
        <v>31</v>
      </c>
      <c r="O48" t="s">
        <v>52</v>
      </c>
    </row>
    <row r="49" spans="1:15" x14ac:dyDescent="0.25">
      <c r="A49" t="s">
        <v>975</v>
      </c>
      <c r="B49" t="s">
        <v>76</v>
      </c>
      <c r="C49" t="s">
        <v>80</v>
      </c>
      <c r="D49" t="s">
        <v>506</v>
      </c>
      <c r="E49" t="s">
        <v>34</v>
      </c>
      <c r="F49" t="s">
        <v>606</v>
      </c>
      <c r="G49" t="s">
        <v>258</v>
      </c>
      <c r="H49" t="s">
        <v>265</v>
      </c>
      <c r="I49" t="s">
        <v>51</v>
      </c>
      <c r="J49" t="s">
        <v>39</v>
      </c>
      <c r="K49" t="s">
        <v>31</v>
      </c>
      <c r="L49" t="s">
        <v>31</v>
      </c>
      <c r="M49" t="s">
        <v>606</v>
      </c>
      <c r="N49" t="s">
        <v>31</v>
      </c>
      <c r="O49" t="s">
        <v>52</v>
      </c>
    </row>
    <row r="50" spans="1:15" x14ac:dyDescent="0.25">
      <c r="A50" t="s">
        <v>976</v>
      </c>
      <c r="B50" t="s">
        <v>76</v>
      </c>
      <c r="C50" t="s">
        <v>80</v>
      </c>
      <c r="D50" t="s">
        <v>507</v>
      </c>
      <c r="E50" t="s">
        <v>34</v>
      </c>
      <c r="F50" t="s">
        <v>606</v>
      </c>
      <c r="G50" t="s">
        <v>258</v>
      </c>
      <c r="H50" t="s">
        <v>1274</v>
      </c>
      <c r="I50" t="s">
        <v>51</v>
      </c>
      <c r="J50" t="s">
        <v>39</v>
      </c>
      <c r="K50" t="s">
        <v>31</v>
      </c>
      <c r="L50" t="s">
        <v>31</v>
      </c>
      <c r="M50" t="s">
        <v>606</v>
      </c>
      <c r="N50" t="s">
        <v>31</v>
      </c>
      <c r="O50" t="s">
        <v>52</v>
      </c>
    </row>
    <row r="51" spans="1:15" x14ac:dyDescent="0.25">
      <c r="A51" t="s">
        <v>977</v>
      </c>
      <c r="B51" t="s">
        <v>76</v>
      </c>
      <c r="C51" t="s">
        <v>80</v>
      </c>
      <c r="D51" t="s">
        <v>508</v>
      </c>
      <c r="E51" t="s">
        <v>34</v>
      </c>
      <c r="F51" t="s">
        <v>606</v>
      </c>
      <c r="G51" t="s">
        <v>258</v>
      </c>
      <c r="H51" t="s">
        <v>1283</v>
      </c>
      <c r="I51" t="s">
        <v>51</v>
      </c>
      <c r="J51" t="s">
        <v>39</v>
      </c>
      <c r="K51" t="s">
        <v>31</v>
      </c>
      <c r="L51" t="s">
        <v>31</v>
      </c>
      <c r="M51" t="s">
        <v>606</v>
      </c>
      <c r="N51" t="s">
        <v>31</v>
      </c>
      <c r="O51" t="s">
        <v>52</v>
      </c>
    </row>
    <row r="52" spans="1:15" x14ac:dyDescent="0.25">
      <c r="A52" t="s">
        <v>978</v>
      </c>
      <c r="B52" t="s">
        <v>76</v>
      </c>
      <c r="C52" t="s">
        <v>80</v>
      </c>
      <c r="D52" t="s">
        <v>509</v>
      </c>
      <c r="E52" t="s">
        <v>34</v>
      </c>
      <c r="F52" t="s">
        <v>606</v>
      </c>
      <c r="G52" t="s">
        <v>258</v>
      </c>
      <c r="H52" t="s">
        <v>1284</v>
      </c>
      <c r="I52" t="s">
        <v>51</v>
      </c>
      <c r="J52" t="s">
        <v>39</v>
      </c>
      <c r="K52" t="s">
        <v>31</v>
      </c>
      <c r="L52" t="s">
        <v>31</v>
      </c>
      <c r="M52" t="s">
        <v>606</v>
      </c>
      <c r="N52" t="s">
        <v>31</v>
      </c>
      <c r="O52" t="s">
        <v>52</v>
      </c>
    </row>
    <row r="53" spans="1:15" x14ac:dyDescent="0.25">
      <c r="A53" t="s">
        <v>979</v>
      </c>
      <c r="B53" t="s">
        <v>76</v>
      </c>
      <c r="C53" t="s">
        <v>80</v>
      </c>
      <c r="D53" t="s">
        <v>510</v>
      </c>
      <c r="E53" t="s">
        <v>34</v>
      </c>
      <c r="F53" t="s">
        <v>606</v>
      </c>
      <c r="G53" t="s">
        <v>258</v>
      </c>
      <c r="H53" t="s">
        <v>255</v>
      </c>
      <c r="I53" t="s">
        <v>51</v>
      </c>
      <c r="J53" t="s">
        <v>39</v>
      </c>
      <c r="K53" t="s">
        <v>31</v>
      </c>
      <c r="L53" t="s">
        <v>31</v>
      </c>
      <c r="M53" t="s">
        <v>606</v>
      </c>
      <c r="N53" t="s">
        <v>31</v>
      </c>
      <c r="O53" t="s">
        <v>52</v>
      </c>
    </row>
    <row r="54" spans="1:15" x14ac:dyDescent="0.25">
      <c r="A54" t="s">
        <v>980</v>
      </c>
      <c r="B54" t="s">
        <v>76</v>
      </c>
      <c r="C54" t="s">
        <v>80</v>
      </c>
      <c r="D54" t="s">
        <v>511</v>
      </c>
      <c r="E54" t="s">
        <v>34</v>
      </c>
      <c r="F54" t="s">
        <v>606</v>
      </c>
      <c r="G54" t="s">
        <v>258</v>
      </c>
      <c r="H54" t="s">
        <v>1285</v>
      </c>
      <c r="I54" t="s">
        <v>51</v>
      </c>
      <c r="J54" t="s">
        <v>39</v>
      </c>
      <c r="K54" t="s">
        <v>31</v>
      </c>
      <c r="L54" t="s">
        <v>31</v>
      </c>
      <c r="M54" t="s">
        <v>606</v>
      </c>
      <c r="N54" t="s">
        <v>31</v>
      </c>
      <c r="O54" t="s">
        <v>52</v>
      </c>
    </row>
    <row r="55" spans="1:15" x14ac:dyDescent="0.25">
      <c r="A55" t="s">
        <v>981</v>
      </c>
      <c r="B55" t="s">
        <v>76</v>
      </c>
      <c r="C55" t="s">
        <v>80</v>
      </c>
      <c r="D55" t="s">
        <v>512</v>
      </c>
      <c r="E55" t="s">
        <v>34</v>
      </c>
      <c r="F55" t="s">
        <v>606</v>
      </c>
      <c r="G55" t="s">
        <v>258</v>
      </c>
      <c r="H55" t="s">
        <v>1281</v>
      </c>
      <c r="I55" t="s">
        <v>51</v>
      </c>
      <c r="J55" t="s">
        <v>39</v>
      </c>
      <c r="K55" t="s">
        <v>31</v>
      </c>
      <c r="L55" t="s">
        <v>31</v>
      </c>
      <c r="M55" t="s">
        <v>606</v>
      </c>
      <c r="N55" t="s">
        <v>31</v>
      </c>
      <c r="O55" t="s">
        <v>52</v>
      </c>
    </row>
    <row r="56" spans="1:15" x14ac:dyDescent="0.25">
      <c r="A56" t="s">
        <v>982</v>
      </c>
      <c r="B56" t="s">
        <v>76</v>
      </c>
      <c r="C56" t="s">
        <v>80</v>
      </c>
      <c r="D56" t="s">
        <v>513</v>
      </c>
      <c r="E56" t="s">
        <v>34</v>
      </c>
      <c r="F56" t="s">
        <v>606</v>
      </c>
      <c r="G56" t="s">
        <v>258</v>
      </c>
      <c r="H56" t="s">
        <v>1286</v>
      </c>
      <c r="I56" t="s">
        <v>51</v>
      </c>
      <c r="J56" t="s">
        <v>39</v>
      </c>
      <c r="K56" t="s">
        <v>31</v>
      </c>
      <c r="L56" t="s">
        <v>31</v>
      </c>
      <c r="M56" t="s">
        <v>606</v>
      </c>
      <c r="N56" t="s">
        <v>31</v>
      </c>
      <c r="O56" t="s">
        <v>52</v>
      </c>
    </row>
    <row r="57" spans="1:15" x14ac:dyDescent="0.25">
      <c r="A57" t="s">
        <v>983</v>
      </c>
      <c r="B57" t="s">
        <v>76</v>
      </c>
      <c r="C57" t="s">
        <v>80</v>
      </c>
      <c r="D57" t="s">
        <v>514</v>
      </c>
      <c r="E57" t="s">
        <v>34</v>
      </c>
      <c r="F57" t="s">
        <v>606</v>
      </c>
      <c r="G57" t="s">
        <v>258</v>
      </c>
      <c r="H57" t="s">
        <v>1287</v>
      </c>
      <c r="I57" t="s">
        <v>51</v>
      </c>
      <c r="J57" t="s">
        <v>39</v>
      </c>
      <c r="K57" t="s">
        <v>31</v>
      </c>
      <c r="L57" t="s">
        <v>31</v>
      </c>
      <c r="M57" t="s">
        <v>606</v>
      </c>
      <c r="N57" t="s">
        <v>31</v>
      </c>
      <c r="O57" t="s">
        <v>52</v>
      </c>
    </row>
    <row r="58" spans="1:15" x14ac:dyDescent="0.25">
      <c r="A58" t="s">
        <v>984</v>
      </c>
      <c r="B58" t="s">
        <v>76</v>
      </c>
      <c r="C58" t="s">
        <v>80</v>
      </c>
      <c r="D58" t="s">
        <v>515</v>
      </c>
      <c r="E58" t="s">
        <v>34</v>
      </c>
      <c r="F58" t="s">
        <v>606</v>
      </c>
      <c r="G58" t="s">
        <v>258</v>
      </c>
      <c r="H58" t="s">
        <v>1274</v>
      </c>
      <c r="I58" t="s">
        <v>51</v>
      </c>
      <c r="J58" t="s">
        <v>39</v>
      </c>
      <c r="K58" t="s">
        <v>31</v>
      </c>
      <c r="L58" t="s">
        <v>31</v>
      </c>
      <c r="M58" t="s">
        <v>606</v>
      </c>
      <c r="N58" t="s">
        <v>31</v>
      </c>
      <c r="O58" t="s">
        <v>52</v>
      </c>
    </row>
    <row r="59" spans="1:15" x14ac:dyDescent="0.25">
      <c r="A59" t="s">
        <v>985</v>
      </c>
      <c r="B59" t="s">
        <v>76</v>
      </c>
      <c r="C59" t="s">
        <v>80</v>
      </c>
      <c r="D59" t="s">
        <v>516</v>
      </c>
      <c r="E59" t="s">
        <v>34</v>
      </c>
      <c r="F59" t="s">
        <v>606</v>
      </c>
      <c r="G59" t="s">
        <v>258</v>
      </c>
      <c r="H59" t="s">
        <v>1288</v>
      </c>
      <c r="I59" t="s">
        <v>51</v>
      </c>
      <c r="J59" t="s">
        <v>39</v>
      </c>
      <c r="K59" t="s">
        <v>31</v>
      </c>
      <c r="L59" t="s">
        <v>31</v>
      </c>
      <c r="M59" t="s">
        <v>606</v>
      </c>
      <c r="N59" t="s">
        <v>31</v>
      </c>
      <c r="O59" t="s">
        <v>52</v>
      </c>
    </row>
    <row r="60" spans="1:15" x14ac:dyDescent="0.25">
      <c r="A60" t="s">
        <v>986</v>
      </c>
      <c r="B60" t="s">
        <v>76</v>
      </c>
      <c r="C60" t="s">
        <v>80</v>
      </c>
      <c r="D60" t="s">
        <v>517</v>
      </c>
      <c r="E60" t="s">
        <v>34</v>
      </c>
      <c r="F60" t="s">
        <v>606</v>
      </c>
      <c r="G60" t="s">
        <v>258</v>
      </c>
      <c r="H60" t="s">
        <v>1289</v>
      </c>
      <c r="I60" t="s">
        <v>51</v>
      </c>
      <c r="J60" t="s">
        <v>39</v>
      </c>
      <c r="K60" t="s">
        <v>31</v>
      </c>
      <c r="L60" t="s">
        <v>31</v>
      </c>
      <c r="M60" t="s">
        <v>606</v>
      </c>
      <c r="N60" t="s">
        <v>31</v>
      </c>
      <c r="O60" t="s">
        <v>52</v>
      </c>
    </row>
    <row r="61" spans="1:15" x14ac:dyDescent="0.25">
      <c r="A61" t="s">
        <v>987</v>
      </c>
      <c r="B61" t="s">
        <v>76</v>
      </c>
      <c r="C61" t="s">
        <v>80</v>
      </c>
      <c r="D61" t="s">
        <v>518</v>
      </c>
      <c r="E61" t="s">
        <v>34</v>
      </c>
      <c r="F61" t="s">
        <v>606</v>
      </c>
      <c r="G61" t="s">
        <v>258</v>
      </c>
      <c r="H61" t="s">
        <v>1290</v>
      </c>
      <c r="I61" t="s">
        <v>51</v>
      </c>
      <c r="J61" t="s">
        <v>39</v>
      </c>
      <c r="K61" t="s">
        <v>31</v>
      </c>
      <c r="L61" t="s">
        <v>31</v>
      </c>
      <c r="M61" t="s">
        <v>606</v>
      </c>
      <c r="N61" t="s">
        <v>31</v>
      </c>
      <c r="O61" t="s">
        <v>52</v>
      </c>
    </row>
    <row r="62" spans="1:15" x14ac:dyDescent="0.25">
      <c r="A62" t="s">
        <v>988</v>
      </c>
      <c r="B62" t="s">
        <v>76</v>
      </c>
      <c r="C62" t="s">
        <v>80</v>
      </c>
      <c r="D62" t="s">
        <v>519</v>
      </c>
      <c r="E62" t="s">
        <v>34</v>
      </c>
      <c r="F62" t="s">
        <v>606</v>
      </c>
      <c r="G62" t="s">
        <v>258</v>
      </c>
      <c r="H62" t="s">
        <v>1278</v>
      </c>
      <c r="I62" t="s">
        <v>51</v>
      </c>
      <c r="J62" t="s">
        <v>39</v>
      </c>
      <c r="K62" t="s">
        <v>31</v>
      </c>
      <c r="L62" t="s">
        <v>31</v>
      </c>
      <c r="M62" t="s">
        <v>606</v>
      </c>
      <c r="N62" t="s">
        <v>31</v>
      </c>
      <c r="O62" t="s">
        <v>52</v>
      </c>
    </row>
    <row r="63" spans="1:15" x14ac:dyDescent="0.25">
      <c r="A63" t="s">
        <v>989</v>
      </c>
      <c r="B63" t="s">
        <v>76</v>
      </c>
      <c r="C63" t="s">
        <v>80</v>
      </c>
      <c r="D63" t="s">
        <v>520</v>
      </c>
      <c r="E63" t="s">
        <v>34</v>
      </c>
      <c r="F63" t="s">
        <v>606</v>
      </c>
      <c r="G63" t="s">
        <v>258</v>
      </c>
      <c r="H63" t="s">
        <v>264</v>
      </c>
      <c r="I63" t="s">
        <v>51</v>
      </c>
      <c r="J63" t="s">
        <v>39</v>
      </c>
      <c r="K63" t="s">
        <v>31</v>
      </c>
      <c r="L63" t="s">
        <v>31</v>
      </c>
      <c r="M63" t="s">
        <v>606</v>
      </c>
      <c r="N63" t="s">
        <v>31</v>
      </c>
      <c r="O63" t="s">
        <v>52</v>
      </c>
    </row>
    <row r="64" spans="1:15" x14ac:dyDescent="0.25">
      <c r="A64" t="s">
        <v>990</v>
      </c>
      <c r="B64" t="s">
        <v>76</v>
      </c>
      <c r="C64" t="s">
        <v>80</v>
      </c>
      <c r="D64" t="s">
        <v>521</v>
      </c>
      <c r="E64" t="s">
        <v>34</v>
      </c>
      <c r="F64" t="s">
        <v>606</v>
      </c>
      <c r="G64" t="s">
        <v>258</v>
      </c>
      <c r="H64" t="s">
        <v>1280</v>
      </c>
      <c r="I64" t="s">
        <v>51</v>
      </c>
      <c r="J64" t="s">
        <v>39</v>
      </c>
      <c r="K64" t="s">
        <v>31</v>
      </c>
      <c r="L64" t="s">
        <v>31</v>
      </c>
      <c r="M64" t="s">
        <v>606</v>
      </c>
      <c r="N64" t="s">
        <v>31</v>
      </c>
      <c r="O64" t="s">
        <v>52</v>
      </c>
    </row>
    <row r="65" spans="1:15" x14ac:dyDescent="0.25">
      <c r="A65" t="s">
        <v>991</v>
      </c>
      <c r="B65" t="s">
        <v>76</v>
      </c>
      <c r="C65" t="s">
        <v>80</v>
      </c>
      <c r="D65" t="s">
        <v>522</v>
      </c>
      <c r="E65" t="s">
        <v>34</v>
      </c>
      <c r="F65" t="s">
        <v>606</v>
      </c>
      <c r="G65" t="s">
        <v>258</v>
      </c>
      <c r="H65" t="s">
        <v>1291</v>
      </c>
      <c r="I65" t="s">
        <v>51</v>
      </c>
      <c r="J65" t="s">
        <v>39</v>
      </c>
      <c r="K65" t="s">
        <v>31</v>
      </c>
      <c r="L65" t="s">
        <v>31</v>
      </c>
      <c r="M65" t="s">
        <v>606</v>
      </c>
      <c r="N65" t="s">
        <v>31</v>
      </c>
      <c r="O65" t="s">
        <v>52</v>
      </c>
    </row>
    <row r="66" spans="1:15" x14ac:dyDescent="0.25">
      <c r="A66" t="s">
        <v>992</v>
      </c>
      <c r="B66" t="s">
        <v>76</v>
      </c>
      <c r="C66" t="s">
        <v>80</v>
      </c>
      <c r="D66" t="s">
        <v>523</v>
      </c>
      <c r="E66" t="s">
        <v>34</v>
      </c>
      <c r="F66" t="s">
        <v>606</v>
      </c>
      <c r="G66" t="s">
        <v>258</v>
      </c>
      <c r="H66" t="s">
        <v>1292</v>
      </c>
      <c r="I66" t="s">
        <v>51</v>
      </c>
      <c r="J66" t="s">
        <v>39</v>
      </c>
      <c r="K66" t="s">
        <v>31</v>
      </c>
      <c r="L66" t="s">
        <v>31</v>
      </c>
      <c r="M66" t="s">
        <v>606</v>
      </c>
      <c r="N66" t="s">
        <v>31</v>
      </c>
      <c r="O66" t="s">
        <v>52</v>
      </c>
    </row>
    <row r="67" spans="1:15" x14ac:dyDescent="0.25">
      <c r="A67" t="s">
        <v>993</v>
      </c>
      <c r="B67" t="s">
        <v>76</v>
      </c>
      <c r="C67" t="s">
        <v>80</v>
      </c>
      <c r="D67" t="s">
        <v>524</v>
      </c>
      <c r="E67" t="s">
        <v>34</v>
      </c>
      <c r="F67" t="s">
        <v>606</v>
      </c>
      <c r="G67" t="s">
        <v>258</v>
      </c>
      <c r="H67" t="s">
        <v>1293</v>
      </c>
      <c r="I67" t="s">
        <v>51</v>
      </c>
      <c r="J67" t="s">
        <v>39</v>
      </c>
      <c r="K67" t="s">
        <v>31</v>
      </c>
      <c r="L67" t="s">
        <v>31</v>
      </c>
      <c r="M67" t="s">
        <v>606</v>
      </c>
      <c r="N67" t="s">
        <v>31</v>
      </c>
      <c r="O67" t="s">
        <v>52</v>
      </c>
    </row>
    <row r="68" spans="1:15" x14ac:dyDescent="0.25">
      <c r="A68" t="s">
        <v>994</v>
      </c>
      <c r="B68" t="s">
        <v>76</v>
      </c>
      <c r="C68" t="s">
        <v>80</v>
      </c>
      <c r="D68" t="s">
        <v>525</v>
      </c>
      <c r="E68" t="s">
        <v>34</v>
      </c>
      <c r="F68" t="s">
        <v>606</v>
      </c>
      <c r="G68" t="s">
        <v>258</v>
      </c>
      <c r="H68" t="s">
        <v>252</v>
      </c>
      <c r="I68" t="s">
        <v>51</v>
      </c>
      <c r="J68" t="s">
        <v>39</v>
      </c>
      <c r="K68" t="s">
        <v>31</v>
      </c>
      <c r="L68" t="s">
        <v>31</v>
      </c>
      <c r="M68" t="s">
        <v>606</v>
      </c>
      <c r="N68" t="s">
        <v>31</v>
      </c>
      <c r="O68" t="s">
        <v>52</v>
      </c>
    </row>
    <row r="69" spans="1:15" x14ac:dyDescent="0.25">
      <c r="A69" t="s">
        <v>995</v>
      </c>
      <c r="B69" t="s">
        <v>76</v>
      </c>
      <c r="C69" t="s">
        <v>80</v>
      </c>
      <c r="D69" t="s">
        <v>526</v>
      </c>
      <c r="E69" t="s">
        <v>34</v>
      </c>
      <c r="F69" t="s">
        <v>606</v>
      </c>
      <c r="G69" t="s">
        <v>258</v>
      </c>
      <c r="H69" t="s">
        <v>1294</v>
      </c>
      <c r="I69" t="s">
        <v>51</v>
      </c>
      <c r="J69" t="s">
        <v>39</v>
      </c>
      <c r="K69" t="s">
        <v>31</v>
      </c>
      <c r="L69" t="s">
        <v>31</v>
      </c>
      <c r="M69" t="s">
        <v>606</v>
      </c>
      <c r="N69" t="s">
        <v>31</v>
      </c>
      <c r="O69" t="s">
        <v>52</v>
      </c>
    </row>
    <row r="70" spans="1:15" x14ac:dyDescent="0.25">
      <c r="A70" t="s">
        <v>996</v>
      </c>
      <c r="B70" t="s">
        <v>76</v>
      </c>
      <c r="C70" t="s">
        <v>80</v>
      </c>
      <c r="D70" t="s">
        <v>527</v>
      </c>
      <c r="E70" t="s">
        <v>34</v>
      </c>
      <c r="F70" t="s">
        <v>606</v>
      </c>
      <c r="G70" t="s">
        <v>258</v>
      </c>
      <c r="H70" t="s">
        <v>1295</v>
      </c>
      <c r="I70" t="s">
        <v>51</v>
      </c>
      <c r="J70" t="s">
        <v>39</v>
      </c>
      <c r="K70" t="s">
        <v>31</v>
      </c>
      <c r="L70" t="s">
        <v>31</v>
      </c>
      <c r="M70" t="s">
        <v>606</v>
      </c>
      <c r="N70" t="s">
        <v>31</v>
      </c>
      <c r="O70" t="s">
        <v>52</v>
      </c>
    </row>
    <row r="71" spans="1:15" x14ac:dyDescent="0.25">
      <c r="A71" t="s">
        <v>997</v>
      </c>
      <c r="B71" t="s">
        <v>76</v>
      </c>
      <c r="C71" t="s">
        <v>80</v>
      </c>
      <c r="D71" t="s">
        <v>528</v>
      </c>
      <c r="E71" t="s">
        <v>34</v>
      </c>
      <c r="F71" t="s">
        <v>606</v>
      </c>
      <c r="G71" t="s">
        <v>258</v>
      </c>
      <c r="H71" t="s">
        <v>196</v>
      </c>
      <c r="I71" t="s">
        <v>51</v>
      </c>
      <c r="J71" t="s">
        <v>39</v>
      </c>
      <c r="K71" t="s">
        <v>31</v>
      </c>
      <c r="L71" t="s">
        <v>31</v>
      </c>
      <c r="M71" t="s">
        <v>606</v>
      </c>
      <c r="N71" t="s">
        <v>31</v>
      </c>
      <c r="O71" t="s">
        <v>52</v>
      </c>
    </row>
    <row r="72" spans="1:15" x14ac:dyDescent="0.25">
      <c r="A72" t="s">
        <v>998</v>
      </c>
      <c r="B72" t="s">
        <v>76</v>
      </c>
      <c r="C72" t="s">
        <v>80</v>
      </c>
      <c r="D72" t="s">
        <v>529</v>
      </c>
      <c r="E72" t="s">
        <v>34</v>
      </c>
      <c r="F72" t="s">
        <v>606</v>
      </c>
      <c r="G72" t="s">
        <v>258</v>
      </c>
      <c r="H72" t="s">
        <v>221</v>
      </c>
      <c r="I72" t="s">
        <v>51</v>
      </c>
      <c r="J72" t="s">
        <v>39</v>
      </c>
      <c r="K72" t="s">
        <v>31</v>
      </c>
      <c r="L72" t="s">
        <v>31</v>
      </c>
      <c r="M72" t="s">
        <v>606</v>
      </c>
      <c r="N72" t="s">
        <v>31</v>
      </c>
      <c r="O72" t="s">
        <v>52</v>
      </c>
    </row>
    <row r="73" spans="1:15" x14ac:dyDescent="0.25">
      <c r="A73" t="s">
        <v>702</v>
      </c>
      <c r="B73" t="s">
        <v>76</v>
      </c>
      <c r="C73" t="s">
        <v>80</v>
      </c>
      <c r="D73" t="s">
        <v>377</v>
      </c>
      <c r="E73" t="s">
        <v>34</v>
      </c>
      <c r="F73" t="s">
        <v>606</v>
      </c>
      <c r="G73" t="s">
        <v>258</v>
      </c>
      <c r="H73" t="s">
        <v>265</v>
      </c>
      <c r="I73" t="s">
        <v>51</v>
      </c>
      <c r="J73" t="s">
        <v>39</v>
      </c>
      <c r="K73" t="s">
        <v>31</v>
      </c>
      <c r="L73" t="s">
        <v>31</v>
      </c>
      <c r="M73" t="s">
        <v>606</v>
      </c>
      <c r="N73" t="s">
        <v>31</v>
      </c>
      <c r="O73" t="s">
        <v>52</v>
      </c>
    </row>
    <row r="74" spans="1:15" x14ac:dyDescent="0.25">
      <c r="A74" t="s">
        <v>703</v>
      </c>
      <c r="B74" t="s">
        <v>76</v>
      </c>
      <c r="C74" t="s">
        <v>80</v>
      </c>
      <c r="D74" t="s">
        <v>378</v>
      </c>
      <c r="E74" t="s">
        <v>34</v>
      </c>
      <c r="F74" t="s">
        <v>606</v>
      </c>
      <c r="G74" t="s">
        <v>258</v>
      </c>
      <c r="H74" t="s">
        <v>263</v>
      </c>
      <c r="I74" t="s">
        <v>51</v>
      </c>
      <c r="J74" t="s">
        <v>39</v>
      </c>
      <c r="K74" t="s">
        <v>31</v>
      </c>
      <c r="L74" t="s">
        <v>31</v>
      </c>
      <c r="M74" t="s">
        <v>606</v>
      </c>
      <c r="N74" t="s">
        <v>31</v>
      </c>
      <c r="O74" t="s">
        <v>52</v>
      </c>
    </row>
    <row r="75" spans="1:15" x14ac:dyDescent="0.25">
      <c r="A75" t="s">
        <v>704</v>
      </c>
      <c r="B75" t="s">
        <v>76</v>
      </c>
      <c r="C75" t="s">
        <v>80</v>
      </c>
      <c r="D75" t="s">
        <v>379</v>
      </c>
      <c r="E75" t="s">
        <v>34</v>
      </c>
      <c r="F75" t="s">
        <v>606</v>
      </c>
      <c r="G75" t="s">
        <v>258</v>
      </c>
      <c r="H75" t="s">
        <v>1295</v>
      </c>
      <c r="I75" t="s">
        <v>51</v>
      </c>
      <c r="J75" t="s">
        <v>39</v>
      </c>
      <c r="K75" t="s">
        <v>31</v>
      </c>
      <c r="L75" t="s">
        <v>31</v>
      </c>
      <c r="M75" t="s">
        <v>606</v>
      </c>
      <c r="N75" t="s">
        <v>31</v>
      </c>
      <c r="O75" t="s">
        <v>52</v>
      </c>
    </row>
    <row r="76" spans="1:15" x14ac:dyDescent="0.25">
      <c r="A76" t="s">
        <v>705</v>
      </c>
      <c r="B76" t="s">
        <v>76</v>
      </c>
      <c r="C76" t="s">
        <v>80</v>
      </c>
      <c r="D76" t="s">
        <v>380</v>
      </c>
      <c r="E76" t="s">
        <v>34</v>
      </c>
      <c r="F76" t="s">
        <v>606</v>
      </c>
      <c r="G76" t="s">
        <v>258</v>
      </c>
      <c r="H76" t="s">
        <v>1296</v>
      </c>
      <c r="I76" t="s">
        <v>51</v>
      </c>
      <c r="J76" t="s">
        <v>39</v>
      </c>
      <c r="K76" t="s">
        <v>31</v>
      </c>
      <c r="L76" t="s">
        <v>31</v>
      </c>
      <c r="M76" t="s">
        <v>606</v>
      </c>
      <c r="N76" t="s">
        <v>31</v>
      </c>
      <c r="O76" t="s">
        <v>52</v>
      </c>
    </row>
    <row r="77" spans="1:15" x14ac:dyDescent="0.25">
      <c r="A77" t="s">
        <v>706</v>
      </c>
      <c r="B77" t="s">
        <v>76</v>
      </c>
      <c r="C77" t="s">
        <v>80</v>
      </c>
      <c r="D77" t="s">
        <v>381</v>
      </c>
      <c r="E77" t="s">
        <v>34</v>
      </c>
      <c r="F77" t="s">
        <v>606</v>
      </c>
      <c r="G77" t="s">
        <v>258</v>
      </c>
      <c r="H77" t="s">
        <v>221</v>
      </c>
      <c r="I77" t="s">
        <v>51</v>
      </c>
      <c r="J77" t="s">
        <v>39</v>
      </c>
      <c r="K77" t="s">
        <v>31</v>
      </c>
      <c r="L77" t="s">
        <v>31</v>
      </c>
      <c r="M77" t="s">
        <v>606</v>
      </c>
      <c r="N77" t="s">
        <v>31</v>
      </c>
      <c r="O77" t="s">
        <v>52</v>
      </c>
    </row>
    <row r="78" spans="1:15" x14ac:dyDescent="0.25">
      <c r="A78" t="s">
        <v>707</v>
      </c>
      <c r="B78" t="s">
        <v>76</v>
      </c>
      <c r="C78" t="s">
        <v>80</v>
      </c>
      <c r="D78" t="s">
        <v>382</v>
      </c>
      <c r="E78" t="s">
        <v>34</v>
      </c>
      <c r="F78" t="s">
        <v>606</v>
      </c>
      <c r="G78" t="s">
        <v>258</v>
      </c>
      <c r="H78" t="s">
        <v>1287</v>
      </c>
      <c r="I78" t="s">
        <v>51</v>
      </c>
      <c r="J78" t="s">
        <v>39</v>
      </c>
      <c r="K78" t="s">
        <v>31</v>
      </c>
      <c r="L78" t="s">
        <v>31</v>
      </c>
      <c r="M78" t="s">
        <v>606</v>
      </c>
      <c r="N78" t="s">
        <v>31</v>
      </c>
      <c r="O78" t="s">
        <v>52</v>
      </c>
    </row>
    <row r="79" spans="1:15" x14ac:dyDescent="0.25">
      <c r="A79" t="s">
        <v>708</v>
      </c>
      <c r="B79" t="s">
        <v>76</v>
      </c>
      <c r="C79" t="s">
        <v>80</v>
      </c>
      <c r="D79" t="s">
        <v>383</v>
      </c>
      <c r="E79" t="s">
        <v>34</v>
      </c>
      <c r="F79" t="s">
        <v>606</v>
      </c>
      <c r="G79" t="s">
        <v>258</v>
      </c>
      <c r="H79" t="s">
        <v>1297</v>
      </c>
      <c r="I79" t="s">
        <v>51</v>
      </c>
      <c r="J79" t="s">
        <v>39</v>
      </c>
      <c r="K79" t="s">
        <v>31</v>
      </c>
      <c r="L79" t="s">
        <v>31</v>
      </c>
      <c r="M79" t="s">
        <v>606</v>
      </c>
      <c r="N79" t="s">
        <v>31</v>
      </c>
      <c r="O79" t="s">
        <v>52</v>
      </c>
    </row>
    <row r="80" spans="1:15" x14ac:dyDescent="0.25">
      <c r="A80" t="s">
        <v>709</v>
      </c>
      <c r="B80" t="s">
        <v>76</v>
      </c>
      <c r="C80" t="s">
        <v>80</v>
      </c>
      <c r="D80" t="s">
        <v>384</v>
      </c>
      <c r="E80" t="s">
        <v>34</v>
      </c>
      <c r="F80" t="s">
        <v>606</v>
      </c>
      <c r="G80" t="s">
        <v>258</v>
      </c>
      <c r="H80" t="s">
        <v>261</v>
      </c>
      <c r="I80" t="s">
        <v>51</v>
      </c>
      <c r="J80" t="s">
        <v>39</v>
      </c>
      <c r="K80" t="s">
        <v>31</v>
      </c>
      <c r="L80" t="s">
        <v>31</v>
      </c>
      <c r="M80" t="s">
        <v>606</v>
      </c>
      <c r="N80" t="s">
        <v>31</v>
      </c>
      <c r="O80" t="s">
        <v>52</v>
      </c>
    </row>
    <row r="81" spans="1:15" x14ac:dyDescent="0.25">
      <c r="A81" t="s">
        <v>710</v>
      </c>
      <c r="B81" t="s">
        <v>76</v>
      </c>
      <c r="C81" t="s">
        <v>80</v>
      </c>
      <c r="D81" t="s">
        <v>385</v>
      </c>
      <c r="E81" t="s">
        <v>34</v>
      </c>
      <c r="F81" t="s">
        <v>606</v>
      </c>
      <c r="G81" t="s">
        <v>258</v>
      </c>
      <c r="H81" t="s">
        <v>259</v>
      </c>
      <c r="I81" t="s">
        <v>51</v>
      </c>
      <c r="J81" t="s">
        <v>39</v>
      </c>
      <c r="K81" t="s">
        <v>31</v>
      </c>
      <c r="L81" t="s">
        <v>31</v>
      </c>
      <c r="M81" t="s">
        <v>606</v>
      </c>
      <c r="N81" t="s">
        <v>31</v>
      </c>
      <c r="O81" t="s">
        <v>52</v>
      </c>
    </row>
    <row r="82" spans="1:15" x14ac:dyDescent="0.25">
      <c r="A82" t="s">
        <v>711</v>
      </c>
      <c r="B82" t="s">
        <v>76</v>
      </c>
      <c r="C82" t="s">
        <v>80</v>
      </c>
      <c r="D82" t="s">
        <v>386</v>
      </c>
      <c r="E82" t="s">
        <v>34</v>
      </c>
      <c r="F82" t="s">
        <v>606</v>
      </c>
      <c r="G82" t="s">
        <v>258</v>
      </c>
      <c r="H82" t="s">
        <v>1298</v>
      </c>
      <c r="I82" t="s">
        <v>51</v>
      </c>
      <c r="J82" t="s">
        <v>39</v>
      </c>
      <c r="K82" t="s">
        <v>31</v>
      </c>
      <c r="L82" t="s">
        <v>31</v>
      </c>
      <c r="M82" t="s">
        <v>606</v>
      </c>
      <c r="N82" t="s">
        <v>31</v>
      </c>
      <c r="O82" t="s">
        <v>52</v>
      </c>
    </row>
    <row r="83" spans="1:15" x14ac:dyDescent="0.25">
      <c r="A83" t="s">
        <v>712</v>
      </c>
      <c r="B83" t="s">
        <v>76</v>
      </c>
      <c r="C83" t="s">
        <v>80</v>
      </c>
      <c r="D83" t="s">
        <v>387</v>
      </c>
      <c r="E83" t="s">
        <v>34</v>
      </c>
      <c r="F83" t="s">
        <v>606</v>
      </c>
      <c r="G83" t="s">
        <v>258</v>
      </c>
      <c r="H83" t="s">
        <v>260</v>
      </c>
      <c r="I83" t="s">
        <v>51</v>
      </c>
      <c r="J83" t="s">
        <v>39</v>
      </c>
      <c r="K83" t="s">
        <v>31</v>
      </c>
      <c r="L83" t="s">
        <v>31</v>
      </c>
      <c r="M83" t="s">
        <v>606</v>
      </c>
      <c r="N83" t="s">
        <v>31</v>
      </c>
      <c r="O83" t="s">
        <v>52</v>
      </c>
    </row>
    <row r="84" spans="1:15" x14ac:dyDescent="0.25">
      <c r="A84" t="s">
        <v>713</v>
      </c>
      <c r="B84" t="s">
        <v>76</v>
      </c>
      <c r="C84" t="s">
        <v>80</v>
      </c>
      <c r="D84" t="s">
        <v>388</v>
      </c>
      <c r="E84" t="s">
        <v>34</v>
      </c>
      <c r="F84" t="s">
        <v>606</v>
      </c>
      <c r="G84" t="s">
        <v>258</v>
      </c>
      <c r="H84" t="s">
        <v>1299</v>
      </c>
      <c r="I84" t="s">
        <v>51</v>
      </c>
      <c r="J84" t="s">
        <v>39</v>
      </c>
      <c r="K84" t="s">
        <v>31</v>
      </c>
      <c r="L84" t="s">
        <v>31</v>
      </c>
      <c r="M84" t="s">
        <v>606</v>
      </c>
      <c r="N84" t="s">
        <v>31</v>
      </c>
      <c r="O84" t="s">
        <v>52</v>
      </c>
    </row>
    <row r="85" spans="1:15" x14ac:dyDescent="0.25">
      <c r="A85" t="s">
        <v>714</v>
      </c>
      <c r="B85" t="s">
        <v>76</v>
      </c>
      <c r="C85" t="s">
        <v>80</v>
      </c>
      <c r="D85" t="s">
        <v>389</v>
      </c>
      <c r="E85" t="s">
        <v>34</v>
      </c>
      <c r="F85" t="s">
        <v>606</v>
      </c>
      <c r="G85" t="s">
        <v>177</v>
      </c>
      <c r="H85" t="s">
        <v>287</v>
      </c>
      <c r="I85" t="s">
        <v>51</v>
      </c>
      <c r="J85" t="s">
        <v>39</v>
      </c>
      <c r="K85" t="s">
        <v>31</v>
      </c>
      <c r="L85" t="s">
        <v>31</v>
      </c>
      <c r="M85" t="s">
        <v>606</v>
      </c>
      <c r="N85" t="s">
        <v>31</v>
      </c>
      <c r="O85" t="s">
        <v>52</v>
      </c>
    </row>
    <row r="86" spans="1:15" x14ac:dyDescent="0.25">
      <c r="A86" t="s">
        <v>715</v>
      </c>
      <c r="B86" t="s">
        <v>76</v>
      </c>
      <c r="C86" t="s">
        <v>80</v>
      </c>
      <c r="D86" t="s">
        <v>390</v>
      </c>
      <c r="E86" t="s">
        <v>34</v>
      </c>
      <c r="F86" t="s">
        <v>606</v>
      </c>
      <c r="G86" t="s">
        <v>177</v>
      </c>
      <c r="H86" t="s">
        <v>287</v>
      </c>
      <c r="I86" t="s">
        <v>51</v>
      </c>
      <c r="J86" t="s">
        <v>39</v>
      </c>
      <c r="K86" t="s">
        <v>31</v>
      </c>
      <c r="L86" t="s">
        <v>31</v>
      </c>
      <c r="M86" t="s">
        <v>606</v>
      </c>
      <c r="N86" t="s">
        <v>31</v>
      </c>
      <c r="O86" t="s">
        <v>52</v>
      </c>
    </row>
    <row r="87" spans="1:15" x14ac:dyDescent="0.25">
      <c r="A87" t="s">
        <v>716</v>
      </c>
      <c r="B87" t="s">
        <v>76</v>
      </c>
      <c r="C87" t="s">
        <v>80</v>
      </c>
      <c r="D87" t="s">
        <v>391</v>
      </c>
      <c r="E87" t="s">
        <v>34</v>
      </c>
      <c r="F87" t="s">
        <v>606</v>
      </c>
      <c r="G87" t="s">
        <v>177</v>
      </c>
      <c r="H87" t="s">
        <v>1300</v>
      </c>
      <c r="I87" t="s">
        <v>51</v>
      </c>
      <c r="J87" t="s">
        <v>39</v>
      </c>
      <c r="K87" t="s">
        <v>31</v>
      </c>
      <c r="L87" t="s">
        <v>31</v>
      </c>
      <c r="M87" t="s">
        <v>606</v>
      </c>
      <c r="N87" t="s">
        <v>31</v>
      </c>
      <c r="O87" t="s">
        <v>52</v>
      </c>
    </row>
    <row r="88" spans="1:15" x14ac:dyDescent="0.25">
      <c r="A88" t="s">
        <v>717</v>
      </c>
      <c r="B88" t="s">
        <v>76</v>
      </c>
      <c r="C88" t="s">
        <v>80</v>
      </c>
      <c r="D88" t="s">
        <v>392</v>
      </c>
      <c r="E88" t="s">
        <v>34</v>
      </c>
      <c r="F88" t="s">
        <v>606</v>
      </c>
      <c r="G88" t="s">
        <v>177</v>
      </c>
      <c r="H88" t="s">
        <v>1301</v>
      </c>
      <c r="I88" t="s">
        <v>51</v>
      </c>
      <c r="J88" t="s">
        <v>39</v>
      </c>
      <c r="K88" t="s">
        <v>31</v>
      </c>
      <c r="L88" t="s">
        <v>31</v>
      </c>
      <c r="M88" t="s">
        <v>606</v>
      </c>
      <c r="N88" t="s">
        <v>31</v>
      </c>
      <c r="O88" t="s">
        <v>52</v>
      </c>
    </row>
    <row r="89" spans="1:15" x14ac:dyDescent="0.25">
      <c r="A89" t="s">
        <v>718</v>
      </c>
      <c r="B89" t="s">
        <v>76</v>
      </c>
      <c r="C89" t="s">
        <v>80</v>
      </c>
      <c r="D89" t="s">
        <v>393</v>
      </c>
      <c r="E89" t="s">
        <v>34</v>
      </c>
      <c r="F89" t="s">
        <v>606</v>
      </c>
      <c r="G89" t="s">
        <v>177</v>
      </c>
      <c r="H89" t="s">
        <v>1302</v>
      </c>
      <c r="I89" t="s">
        <v>51</v>
      </c>
      <c r="J89" t="s">
        <v>39</v>
      </c>
      <c r="K89" t="s">
        <v>31</v>
      </c>
      <c r="L89" t="s">
        <v>31</v>
      </c>
      <c r="M89" t="s">
        <v>606</v>
      </c>
      <c r="N89" t="s">
        <v>31</v>
      </c>
      <c r="O89" t="s">
        <v>52</v>
      </c>
    </row>
    <row r="90" spans="1:15" x14ac:dyDescent="0.25">
      <c r="A90" t="s">
        <v>719</v>
      </c>
      <c r="B90" t="s">
        <v>76</v>
      </c>
      <c r="C90" t="s">
        <v>80</v>
      </c>
      <c r="D90" t="s">
        <v>394</v>
      </c>
      <c r="E90" t="s">
        <v>34</v>
      </c>
      <c r="F90" t="s">
        <v>606</v>
      </c>
      <c r="G90" t="s">
        <v>177</v>
      </c>
      <c r="H90" t="s">
        <v>1303</v>
      </c>
      <c r="I90" t="s">
        <v>51</v>
      </c>
      <c r="J90" t="s">
        <v>39</v>
      </c>
      <c r="K90" t="s">
        <v>31</v>
      </c>
      <c r="L90" t="s">
        <v>31</v>
      </c>
      <c r="M90" t="s">
        <v>606</v>
      </c>
      <c r="N90" t="s">
        <v>31</v>
      </c>
      <c r="O90" t="s">
        <v>52</v>
      </c>
    </row>
    <row r="91" spans="1:15" x14ac:dyDescent="0.25">
      <c r="A91" t="s">
        <v>720</v>
      </c>
      <c r="B91" t="s">
        <v>76</v>
      </c>
      <c r="C91" t="s">
        <v>80</v>
      </c>
      <c r="D91" t="s">
        <v>395</v>
      </c>
      <c r="E91" t="s">
        <v>34</v>
      </c>
      <c r="F91" t="s">
        <v>606</v>
      </c>
      <c r="G91" t="s">
        <v>177</v>
      </c>
      <c r="H91" t="s">
        <v>1304</v>
      </c>
      <c r="I91" t="s">
        <v>51</v>
      </c>
      <c r="J91" t="s">
        <v>39</v>
      </c>
      <c r="K91" t="s">
        <v>31</v>
      </c>
      <c r="L91" t="s">
        <v>31</v>
      </c>
      <c r="M91" t="s">
        <v>606</v>
      </c>
      <c r="N91" t="s">
        <v>31</v>
      </c>
      <c r="O91" t="s">
        <v>52</v>
      </c>
    </row>
    <row r="92" spans="1:15" x14ac:dyDescent="0.25">
      <c r="A92" t="s">
        <v>721</v>
      </c>
      <c r="B92" t="s">
        <v>76</v>
      </c>
      <c r="C92" t="s">
        <v>80</v>
      </c>
      <c r="D92" t="s">
        <v>396</v>
      </c>
      <c r="E92" t="s">
        <v>34</v>
      </c>
      <c r="F92" t="s">
        <v>606</v>
      </c>
      <c r="G92" t="s">
        <v>177</v>
      </c>
      <c r="H92" t="s">
        <v>1305</v>
      </c>
      <c r="I92" t="s">
        <v>51</v>
      </c>
      <c r="J92" t="s">
        <v>39</v>
      </c>
      <c r="K92" t="s">
        <v>31</v>
      </c>
      <c r="L92" t="s">
        <v>31</v>
      </c>
      <c r="M92" t="s">
        <v>606</v>
      </c>
      <c r="N92" t="s">
        <v>31</v>
      </c>
      <c r="O92" t="s">
        <v>52</v>
      </c>
    </row>
    <row r="93" spans="1:15" x14ac:dyDescent="0.25">
      <c r="A93" t="s">
        <v>722</v>
      </c>
      <c r="B93" t="s">
        <v>76</v>
      </c>
      <c r="C93" t="s">
        <v>80</v>
      </c>
      <c r="D93" t="s">
        <v>397</v>
      </c>
      <c r="E93" t="s">
        <v>34</v>
      </c>
      <c r="F93" t="s">
        <v>606</v>
      </c>
      <c r="G93" t="s">
        <v>177</v>
      </c>
      <c r="H93" t="s">
        <v>1306</v>
      </c>
      <c r="I93" t="s">
        <v>51</v>
      </c>
      <c r="J93" t="s">
        <v>39</v>
      </c>
      <c r="K93" t="s">
        <v>31</v>
      </c>
      <c r="L93" t="s">
        <v>31</v>
      </c>
      <c r="M93" t="s">
        <v>606</v>
      </c>
      <c r="N93" t="s">
        <v>31</v>
      </c>
      <c r="O93" t="s">
        <v>52</v>
      </c>
    </row>
    <row r="94" spans="1:15" x14ac:dyDescent="0.25">
      <c r="A94" t="s">
        <v>723</v>
      </c>
      <c r="B94" t="s">
        <v>76</v>
      </c>
      <c r="C94" t="s">
        <v>80</v>
      </c>
      <c r="D94" t="s">
        <v>398</v>
      </c>
      <c r="E94" t="s">
        <v>34</v>
      </c>
      <c r="F94" t="s">
        <v>606</v>
      </c>
      <c r="G94" t="s">
        <v>177</v>
      </c>
      <c r="H94" t="s">
        <v>1307</v>
      </c>
      <c r="I94" t="s">
        <v>51</v>
      </c>
      <c r="J94" t="s">
        <v>39</v>
      </c>
      <c r="K94" t="s">
        <v>31</v>
      </c>
      <c r="L94" t="s">
        <v>31</v>
      </c>
      <c r="M94" t="s">
        <v>606</v>
      </c>
      <c r="N94" t="s">
        <v>31</v>
      </c>
      <c r="O94" t="s">
        <v>52</v>
      </c>
    </row>
    <row r="95" spans="1:15" x14ac:dyDescent="0.25">
      <c r="A95" t="s">
        <v>724</v>
      </c>
      <c r="B95" t="s">
        <v>76</v>
      </c>
      <c r="C95" t="s">
        <v>80</v>
      </c>
      <c r="D95" t="s">
        <v>399</v>
      </c>
      <c r="E95" t="s">
        <v>34</v>
      </c>
      <c r="F95" t="s">
        <v>606</v>
      </c>
      <c r="G95" t="s">
        <v>177</v>
      </c>
      <c r="H95" t="s">
        <v>305</v>
      </c>
      <c r="I95" t="s">
        <v>51</v>
      </c>
      <c r="J95" t="s">
        <v>39</v>
      </c>
      <c r="K95" t="s">
        <v>31</v>
      </c>
      <c r="L95" t="s">
        <v>31</v>
      </c>
      <c r="M95" t="s">
        <v>606</v>
      </c>
      <c r="N95" t="s">
        <v>31</v>
      </c>
      <c r="O95" t="s">
        <v>52</v>
      </c>
    </row>
    <row r="96" spans="1:15" x14ac:dyDescent="0.25">
      <c r="A96" t="s">
        <v>725</v>
      </c>
      <c r="B96" t="s">
        <v>76</v>
      </c>
      <c r="C96" t="s">
        <v>80</v>
      </c>
      <c r="D96" t="s">
        <v>400</v>
      </c>
      <c r="E96" t="s">
        <v>34</v>
      </c>
      <c r="F96" t="s">
        <v>606</v>
      </c>
      <c r="G96" t="s">
        <v>177</v>
      </c>
      <c r="H96" t="s">
        <v>1308</v>
      </c>
      <c r="I96" t="s">
        <v>51</v>
      </c>
      <c r="J96" t="s">
        <v>39</v>
      </c>
      <c r="K96" t="s">
        <v>31</v>
      </c>
      <c r="L96" t="s">
        <v>31</v>
      </c>
      <c r="M96" t="s">
        <v>606</v>
      </c>
      <c r="N96" t="s">
        <v>31</v>
      </c>
      <c r="O96" t="s">
        <v>52</v>
      </c>
    </row>
    <row r="97" spans="1:15" x14ac:dyDescent="0.25">
      <c r="A97" t="s">
        <v>726</v>
      </c>
      <c r="B97" t="s">
        <v>76</v>
      </c>
      <c r="C97" t="s">
        <v>80</v>
      </c>
      <c r="D97" t="s">
        <v>401</v>
      </c>
      <c r="E97" t="s">
        <v>34</v>
      </c>
      <c r="F97" t="s">
        <v>606</v>
      </c>
      <c r="G97" t="s">
        <v>177</v>
      </c>
      <c r="H97" t="s">
        <v>1305</v>
      </c>
      <c r="I97" t="s">
        <v>51</v>
      </c>
      <c r="J97" t="s">
        <v>39</v>
      </c>
      <c r="K97" t="s">
        <v>31</v>
      </c>
      <c r="L97" t="s">
        <v>31</v>
      </c>
      <c r="M97" t="s">
        <v>606</v>
      </c>
      <c r="N97" t="s">
        <v>31</v>
      </c>
      <c r="O97" t="s">
        <v>52</v>
      </c>
    </row>
    <row r="98" spans="1:15" x14ac:dyDescent="0.25">
      <c r="A98" t="s">
        <v>727</v>
      </c>
      <c r="B98" t="s">
        <v>76</v>
      </c>
      <c r="C98" t="s">
        <v>80</v>
      </c>
      <c r="D98" t="s">
        <v>402</v>
      </c>
      <c r="E98" t="s">
        <v>34</v>
      </c>
      <c r="F98" t="s">
        <v>606</v>
      </c>
      <c r="G98" t="s">
        <v>177</v>
      </c>
      <c r="H98" t="s">
        <v>251</v>
      </c>
      <c r="I98" t="s">
        <v>51</v>
      </c>
      <c r="J98" t="s">
        <v>39</v>
      </c>
      <c r="K98" t="s">
        <v>31</v>
      </c>
      <c r="L98" t="s">
        <v>31</v>
      </c>
      <c r="M98" t="s">
        <v>606</v>
      </c>
      <c r="N98" t="s">
        <v>31</v>
      </c>
      <c r="O98" t="s">
        <v>52</v>
      </c>
    </row>
    <row r="99" spans="1:15" x14ac:dyDescent="0.25">
      <c r="A99" t="s">
        <v>728</v>
      </c>
      <c r="B99" t="s">
        <v>76</v>
      </c>
      <c r="C99" t="s">
        <v>80</v>
      </c>
      <c r="D99" t="s">
        <v>403</v>
      </c>
      <c r="E99" t="s">
        <v>34</v>
      </c>
      <c r="F99" t="s">
        <v>606</v>
      </c>
      <c r="G99" t="s">
        <v>177</v>
      </c>
      <c r="H99" t="s">
        <v>262</v>
      </c>
      <c r="I99" t="s">
        <v>51</v>
      </c>
      <c r="J99" t="s">
        <v>39</v>
      </c>
      <c r="K99" t="s">
        <v>31</v>
      </c>
      <c r="L99" t="s">
        <v>31</v>
      </c>
      <c r="M99" t="s">
        <v>606</v>
      </c>
      <c r="N99" t="s">
        <v>31</v>
      </c>
      <c r="O99" t="s">
        <v>52</v>
      </c>
    </row>
    <row r="100" spans="1:15" x14ac:dyDescent="0.25">
      <c r="A100" t="s">
        <v>729</v>
      </c>
      <c r="B100" t="s">
        <v>76</v>
      </c>
      <c r="C100" t="s">
        <v>80</v>
      </c>
      <c r="D100" t="s">
        <v>404</v>
      </c>
      <c r="E100" t="s">
        <v>34</v>
      </c>
      <c r="F100" t="s">
        <v>606</v>
      </c>
      <c r="G100" t="s">
        <v>177</v>
      </c>
      <c r="H100" t="s">
        <v>1309</v>
      </c>
      <c r="I100" t="s">
        <v>51</v>
      </c>
      <c r="J100" t="s">
        <v>39</v>
      </c>
      <c r="K100" t="s">
        <v>31</v>
      </c>
      <c r="L100" t="s">
        <v>31</v>
      </c>
      <c r="M100" t="s">
        <v>606</v>
      </c>
      <c r="N100" t="s">
        <v>31</v>
      </c>
      <c r="O100" t="s">
        <v>52</v>
      </c>
    </row>
    <row r="101" spans="1:15" x14ac:dyDescent="0.25">
      <c r="A101" t="s">
        <v>730</v>
      </c>
      <c r="B101" t="s">
        <v>76</v>
      </c>
      <c r="C101" t="s">
        <v>80</v>
      </c>
      <c r="D101" t="s">
        <v>405</v>
      </c>
      <c r="E101" t="s">
        <v>34</v>
      </c>
      <c r="F101" t="s">
        <v>606</v>
      </c>
      <c r="G101" t="s">
        <v>177</v>
      </c>
      <c r="H101" t="s">
        <v>1310</v>
      </c>
      <c r="I101" t="s">
        <v>51</v>
      </c>
      <c r="J101" t="s">
        <v>39</v>
      </c>
      <c r="K101" t="s">
        <v>31</v>
      </c>
      <c r="L101" t="s">
        <v>31</v>
      </c>
      <c r="M101" t="s">
        <v>606</v>
      </c>
      <c r="N101" t="s">
        <v>31</v>
      </c>
      <c r="O101" t="s">
        <v>52</v>
      </c>
    </row>
    <row r="102" spans="1:15" x14ac:dyDescent="0.25">
      <c r="A102" t="s">
        <v>731</v>
      </c>
      <c r="B102" t="s">
        <v>76</v>
      </c>
      <c r="C102" t="s">
        <v>80</v>
      </c>
      <c r="D102" t="s">
        <v>406</v>
      </c>
      <c r="E102" t="s">
        <v>34</v>
      </c>
      <c r="F102" t="s">
        <v>606</v>
      </c>
      <c r="G102" t="s">
        <v>177</v>
      </c>
      <c r="H102" t="s">
        <v>1271</v>
      </c>
      <c r="I102" t="s">
        <v>51</v>
      </c>
      <c r="J102" t="s">
        <v>39</v>
      </c>
      <c r="K102" t="s">
        <v>31</v>
      </c>
      <c r="L102" t="s">
        <v>31</v>
      </c>
      <c r="M102" t="s">
        <v>606</v>
      </c>
      <c r="N102" t="s">
        <v>31</v>
      </c>
      <c r="O102" t="s">
        <v>52</v>
      </c>
    </row>
    <row r="103" spans="1:15" x14ac:dyDescent="0.25">
      <c r="A103" t="s">
        <v>732</v>
      </c>
      <c r="B103" t="s">
        <v>76</v>
      </c>
      <c r="C103" t="s">
        <v>80</v>
      </c>
      <c r="D103" t="s">
        <v>407</v>
      </c>
      <c r="E103" t="s">
        <v>34</v>
      </c>
      <c r="F103" t="s">
        <v>606</v>
      </c>
      <c r="G103" t="s">
        <v>177</v>
      </c>
      <c r="H103" t="s">
        <v>1271</v>
      </c>
      <c r="I103" t="s">
        <v>51</v>
      </c>
      <c r="J103" t="s">
        <v>39</v>
      </c>
      <c r="K103" t="s">
        <v>31</v>
      </c>
      <c r="L103" t="s">
        <v>31</v>
      </c>
      <c r="M103" t="s">
        <v>606</v>
      </c>
      <c r="N103" t="s">
        <v>31</v>
      </c>
      <c r="O103" t="s">
        <v>52</v>
      </c>
    </row>
    <row r="104" spans="1:15" x14ac:dyDescent="0.25">
      <c r="A104" t="s">
        <v>733</v>
      </c>
      <c r="B104" t="s">
        <v>76</v>
      </c>
      <c r="C104" t="s">
        <v>80</v>
      </c>
      <c r="D104" t="s">
        <v>408</v>
      </c>
      <c r="E104" t="s">
        <v>34</v>
      </c>
      <c r="F104" t="s">
        <v>606</v>
      </c>
      <c r="G104" t="s">
        <v>177</v>
      </c>
      <c r="H104" t="s">
        <v>1311</v>
      </c>
      <c r="I104" t="s">
        <v>51</v>
      </c>
      <c r="J104" t="s">
        <v>39</v>
      </c>
      <c r="K104" t="s">
        <v>31</v>
      </c>
      <c r="L104" t="s">
        <v>31</v>
      </c>
      <c r="M104" t="s">
        <v>606</v>
      </c>
      <c r="N104" t="s">
        <v>31</v>
      </c>
      <c r="O104" t="s">
        <v>52</v>
      </c>
    </row>
    <row r="105" spans="1:15" x14ac:dyDescent="0.25">
      <c r="A105" t="s">
        <v>734</v>
      </c>
      <c r="B105" t="s">
        <v>76</v>
      </c>
      <c r="C105" t="s">
        <v>80</v>
      </c>
      <c r="D105" t="s">
        <v>409</v>
      </c>
      <c r="E105" t="s">
        <v>34</v>
      </c>
      <c r="F105" t="s">
        <v>606</v>
      </c>
      <c r="G105" t="s">
        <v>177</v>
      </c>
      <c r="H105" t="s">
        <v>251</v>
      </c>
      <c r="I105" t="s">
        <v>51</v>
      </c>
      <c r="J105" t="s">
        <v>39</v>
      </c>
      <c r="K105" t="s">
        <v>31</v>
      </c>
      <c r="L105" t="s">
        <v>31</v>
      </c>
      <c r="M105" t="s">
        <v>606</v>
      </c>
      <c r="N105" t="s">
        <v>31</v>
      </c>
      <c r="O105" t="s">
        <v>52</v>
      </c>
    </row>
    <row r="106" spans="1:15" x14ac:dyDescent="0.25">
      <c r="A106" t="s">
        <v>735</v>
      </c>
      <c r="B106" t="s">
        <v>76</v>
      </c>
      <c r="C106" t="s">
        <v>80</v>
      </c>
      <c r="D106" t="s">
        <v>410</v>
      </c>
      <c r="E106" t="s">
        <v>34</v>
      </c>
      <c r="F106" t="s">
        <v>606</v>
      </c>
      <c r="G106" t="s">
        <v>177</v>
      </c>
      <c r="H106" t="s">
        <v>192</v>
      </c>
      <c r="I106" t="s">
        <v>51</v>
      </c>
      <c r="J106" t="s">
        <v>39</v>
      </c>
      <c r="K106" t="s">
        <v>31</v>
      </c>
      <c r="L106" t="s">
        <v>31</v>
      </c>
      <c r="M106" t="s">
        <v>606</v>
      </c>
      <c r="N106" t="s">
        <v>31</v>
      </c>
      <c r="O106" t="s">
        <v>52</v>
      </c>
    </row>
    <row r="107" spans="1:15" x14ac:dyDescent="0.25">
      <c r="A107" t="s">
        <v>736</v>
      </c>
      <c r="B107" t="s">
        <v>76</v>
      </c>
      <c r="C107" t="s">
        <v>80</v>
      </c>
      <c r="D107" t="s">
        <v>411</v>
      </c>
      <c r="E107" t="s">
        <v>34</v>
      </c>
      <c r="F107" t="s">
        <v>606</v>
      </c>
      <c r="G107" t="s">
        <v>177</v>
      </c>
      <c r="H107" t="s">
        <v>1312</v>
      </c>
      <c r="I107" t="s">
        <v>51</v>
      </c>
      <c r="J107" t="s">
        <v>39</v>
      </c>
      <c r="K107" t="s">
        <v>31</v>
      </c>
      <c r="L107" t="s">
        <v>31</v>
      </c>
      <c r="M107" t="s">
        <v>606</v>
      </c>
      <c r="N107" t="s">
        <v>31</v>
      </c>
      <c r="O107" t="s">
        <v>52</v>
      </c>
    </row>
    <row r="108" spans="1:15" x14ac:dyDescent="0.25">
      <c r="A108" t="s">
        <v>737</v>
      </c>
      <c r="B108" t="s">
        <v>76</v>
      </c>
      <c r="C108" t="s">
        <v>80</v>
      </c>
      <c r="D108" t="s">
        <v>412</v>
      </c>
      <c r="E108" t="s">
        <v>34</v>
      </c>
      <c r="F108" t="s">
        <v>606</v>
      </c>
      <c r="G108" t="s">
        <v>177</v>
      </c>
      <c r="H108" t="s">
        <v>137</v>
      </c>
      <c r="I108" t="s">
        <v>51</v>
      </c>
      <c r="J108" t="s">
        <v>39</v>
      </c>
      <c r="K108" t="s">
        <v>31</v>
      </c>
      <c r="L108" t="s">
        <v>31</v>
      </c>
      <c r="M108" t="s">
        <v>606</v>
      </c>
      <c r="N108" t="s">
        <v>31</v>
      </c>
      <c r="O108" t="s">
        <v>52</v>
      </c>
    </row>
    <row r="109" spans="1:15" x14ac:dyDescent="0.25">
      <c r="A109" t="s">
        <v>738</v>
      </c>
      <c r="B109" t="s">
        <v>76</v>
      </c>
      <c r="C109" t="s">
        <v>80</v>
      </c>
      <c r="D109" t="s">
        <v>413</v>
      </c>
      <c r="E109" t="s">
        <v>34</v>
      </c>
      <c r="F109" t="s">
        <v>606</v>
      </c>
      <c r="G109" t="s">
        <v>177</v>
      </c>
      <c r="H109" t="s">
        <v>249</v>
      </c>
      <c r="I109" t="s">
        <v>51</v>
      </c>
      <c r="J109" t="s">
        <v>39</v>
      </c>
      <c r="K109" t="s">
        <v>31</v>
      </c>
      <c r="L109" t="s">
        <v>31</v>
      </c>
      <c r="M109" t="s">
        <v>606</v>
      </c>
      <c r="N109" t="s">
        <v>31</v>
      </c>
      <c r="O109" t="s">
        <v>52</v>
      </c>
    </row>
    <row r="110" spans="1:15" x14ac:dyDescent="0.25">
      <c r="A110" t="s">
        <v>739</v>
      </c>
      <c r="B110" t="s">
        <v>76</v>
      </c>
      <c r="C110" t="s">
        <v>80</v>
      </c>
      <c r="D110" t="s">
        <v>414</v>
      </c>
      <c r="E110" t="s">
        <v>34</v>
      </c>
      <c r="F110" t="s">
        <v>606</v>
      </c>
      <c r="G110" t="s">
        <v>177</v>
      </c>
      <c r="H110" t="s">
        <v>1313</v>
      </c>
      <c r="I110" t="s">
        <v>51</v>
      </c>
      <c r="J110" t="s">
        <v>39</v>
      </c>
      <c r="K110" t="s">
        <v>31</v>
      </c>
      <c r="L110" t="s">
        <v>31</v>
      </c>
      <c r="M110" t="s">
        <v>606</v>
      </c>
      <c r="N110" t="s">
        <v>31</v>
      </c>
      <c r="O110" t="s">
        <v>52</v>
      </c>
    </row>
    <row r="111" spans="1:15" x14ac:dyDescent="0.25">
      <c r="A111" t="s">
        <v>740</v>
      </c>
      <c r="B111" t="s">
        <v>76</v>
      </c>
      <c r="C111" t="s">
        <v>80</v>
      </c>
      <c r="D111" t="s">
        <v>415</v>
      </c>
      <c r="E111" t="s">
        <v>34</v>
      </c>
      <c r="F111" t="s">
        <v>606</v>
      </c>
      <c r="G111" t="s">
        <v>177</v>
      </c>
      <c r="H111" t="s">
        <v>1314</v>
      </c>
      <c r="I111" t="s">
        <v>51</v>
      </c>
      <c r="J111" t="s">
        <v>39</v>
      </c>
      <c r="K111" t="s">
        <v>31</v>
      </c>
      <c r="L111" t="s">
        <v>31</v>
      </c>
      <c r="M111" t="s">
        <v>606</v>
      </c>
      <c r="N111" t="s">
        <v>31</v>
      </c>
      <c r="O111" t="s">
        <v>52</v>
      </c>
    </row>
    <row r="112" spans="1:15" x14ac:dyDescent="0.25">
      <c r="A112" t="s">
        <v>741</v>
      </c>
      <c r="B112" t="s">
        <v>76</v>
      </c>
      <c r="C112" t="s">
        <v>80</v>
      </c>
      <c r="D112" t="s">
        <v>416</v>
      </c>
      <c r="E112" t="s">
        <v>34</v>
      </c>
      <c r="F112" t="s">
        <v>606</v>
      </c>
      <c r="G112" t="s">
        <v>177</v>
      </c>
      <c r="H112" t="s">
        <v>1315</v>
      </c>
      <c r="I112" t="s">
        <v>51</v>
      </c>
      <c r="J112" t="s">
        <v>39</v>
      </c>
      <c r="K112" t="s">
        <v>31</v>
      </c>
      <c r="L112" t="s">
        <v>31</v>
      </c>
      <c r="M112" t="s">
        <v>606</v>
      </c>
      <c r="N112" t="s">
        <v>31</v>
      </c>
      <c r="O112" t="s">
        <v>52</v>
      </c>
    </row>
    <row r="113" spans="1:15" x14ac:dyDescent="0.25">
      <c r="A113" t="s">
        <v>742</v>
      </c>
      <c r="B113" t="s">
        <v>76</v>
      </c>
      <c r="C113" t="s">
        <v>80</v>
      </c>
      <c r="D113" t="s">
        <v>417</v>
      </c>
      <c r="E113" t="s">
        <v>34</v>
      </c>
      <c r="F113" t="s">
        <v>606</v>
      </c>
      <c r="G113" t="s">
        <v>177</v>
      </c>
      <c r="H113" t="s">
        <v>305</v>
      </c>
      <c r="I113" t="s">
        <v>51</v>
      </c>
      <c r="J113" t="s">
        <v>39</v>
      </c>
      <c r="K113" t="s">
        <v>31</v>
      </c>
      <c r="L113" t="s">
        <v>31</v>
      </c>
      <c r="M113" t="s">
        <v>606</v>
      </c>
      <c r="N113" t="s">
        <v>31</v>
      </c>
      <c r="O113" t="s">
        <v>52</v>
      </c>
    </row>
    <row r="114" spans="1:15" x14ac:dyDescent="0.25">
      <c r="A114" t="s">
        <v>743</v>
      </c>
      <c r="B114" t="s">
        <v>76</v>
      </c>
      <c r="C114" t="s">
        <v>80</v>
      </c>
      <c r="D114" t="s">
        <v>418</v>
      </c>
      <c r="E114" t="s">
        <v>34</v>
      </c>
      <c r="F114" t="s">
        <v>606</v>
      </c>
      <c r="G114" t="s">
        <v>177</v>
      </c>
      <c r="H114" t="s">
        <v>256</v>
      </c>
      <c r="I114" t="s">
        <v>51</v>
      </c>
      <c r="J114" t="s">
        <v>39</v>
      </c>
      <c r="K114" t="s">
        <v>31</v>
      </c>
      <c r="L114" t="s">
        <v>31</v>
      </c>
      <c r="M114" t="s">
        <v>606</v>
      </c>
      <c r="N114" t="s">
        <v>31</v>
      </c>
      <c r="O114" t="s">
        <v>52</v>
      </c>
    </row>
    <row r="115" spans="1:15" x14ac:dyDescent="0.25">
      <c r="A115" t="s">
        <v>744</v>
      </c>
      <c r="B115" t="s">
        <v>76</v>
      </c>
      <c r="C115" t="s">
        <v>80</v>
      </c>
      <c r="D115" t="s">
        <v>419</v>
      </c>
      <c r="E115" t="s">
        <v>34</v>
      </c>
      <c r="F115" t="s">
        <v>606</v>
      </c>
      <c r="G115" t="s">
        <v>177</v>
      </c>
      <c r="H115" t="s">
        <v>137</v>
      </c>
      <c r="I115" t="s">
        <v>51</v>
      </c>
      <c r="J115" t="s">
        <v>39</v>
      </c>
      <c r="K115" t="s">
        <v>31</v>
      </c>
      <c r="L115" t="s">
        <v>31</v>
      </c>
      <c r="M115" t="s">
        <v>606</v>
      </c>
      <c r="N115" t="s">
        <v>31</v>
      </c>
      <c r="O115" t="s">
        <v>52</v>
      </c>
    </row>
    <row r="116" spans="1:15" x14ac:dyDescent="0.25">
      <c r="A116" t="s">
        <v>745</v>
      </c>
      <c r="B116" t="s">
        <v>76</v>
      </c>
      <c r="C116" t="s">
        <v>80</v>
      </c>
      <c r="D116" t="s">
        <v>420</v>
      </c>
      <c r="E116" t="s">
        <v>34</v>
      </c>
      <c r="F116" t="s">
        <v>606</v>
      </c>
      <c r="G116" t="s">
        <v>177</v>
      </c>
      <c r="H116" t="s">
        <v>1316</v>
      </c>
      <c r="I116" t="s">
        <v>51</v>
      </c>
      <c r="J116" t="s">
        <v>39</v>
      </c>
      <c r="K116" t="s">
        <v>31</v>
      </c>
      <c r="L116" t="s">
        <v>31</v>
      </c>
      <c r="M116" t="s">
        <v>606</v>
      </c>
      <c r="N116" t="s">
        <v>31</v>
      </c>
      <c r="O116" t="s">
        <v>52</v>
      </c>
    </row>
    <row r="117" spans="1:15" x14ac:dyDescent="0.25">
      <c r="A117" t="s">
        <v>746</v>
      </c>
      <c r="B117" t="s">
        <v>76</v>
      </c>
      <c r="C117" t="s">
        <v>80</v>
      </c>
      <c r="D117" t="s">
        <v>421</v>
      </c>
      <c r="E117" t="s">
        <v>34</v>
      </c>
      <c r="F117" t="s">
        <v>606</v>
      </c>
      <c r="G117" t="s">
        <v>177</v>
      </c>
      <c r="H117" t="s">
        <v>1317</v>
      </c>
      <c r="I117" t="s">
        <v>51</v>
      </c>
      <c r="J117" t="s">
        <v>39</v>
      </c>
      <c r="K117" t="s">
        <v>31</v>
      </c>
      <c r="L117" t="s">
        <v>31</v>
      </c>
      <c r="M117" t="s">
        <v>606</v>
      </c>
      <c r="N117" t="s">
        <v>31</v>
      </c>
      <c r="O117" t="s">
        <v>52</v>
      </c>
    </row>
    <row r="118" spans="1:15" x14ac:dyDescent="0.25">
      <c r="A118" t="s">
        <v>747</v>
      </c>
      <c r="B118" t="s">
        <v>76</v>
      </c>
      <c r="C118" t="s">
        <v>80</v>
      </c>
      <c r="D118" t="s">
        <v>422</v>
      </c>
      <c r="E118" t="s">
        <v>34</v>
      </c>
      <c r="F118" t="s">
        <v>606</v>
      </c>
      <c r="G118" t="s">
        <v>177</v>
      </c>
      <c r="H118" t="s">
        <v>1318</v>
      </c>
      <c r="I118" t="s">
        <v>51</v>
      </c>
      <c r="J118" t="s">
        <v>39</v>
      </c>
      <c r="K118" t="s">
        <v>31</v>
      </c>
      <c r="L118" t="s">
        <v>31</v>
      </c>
      <c r="M118" t="s">
        <v>606</v>
      </c>
      <c r="N118" t="s">
        <v>31</v>
      </c>
      <c r="O118" t="s">
        <v>52</v>
      </c>
    </row>
    <row r="119" spans="1:15" x14ac:dyDescent="0.25">
      <c r="A119" t="s">
        <v>748</v>
      </c>
      <c r="B119" t="s">
        <v>76</v>
      </c>
      <c r="C119" t="s">
        <v>80</v>
      </c>
      <c r="D119" t="s">
        <v>423</v>
      </c>
      <c r="E119" t="s">
        <v>34</v>
      </c>
      <c r="F119" t="s">
        <v>606</v>
      </c>
      <c r="G119" t="s">
        <v>177</v>
      </c>
      <c r="H119" t="s">
        <v>1305</v>
      </c>
      <c r="I119" t="s">
        <v>51</v>
      </c>
      <c r="J119" t="s">
        <v>39</v>
      </c>
      <c r="K119" t="s">
        <v>31</v>
      </c>
      <c r="L119" t="s">
        <v>31</v>
      </c>
      <c r="M119" t="s">
        <v>606</v>
      </c>
      <c r="N119" t="s">
        <v>31</v>
      </c>
      <c r="O119" t="s">
        <v>52</v>
      </c>
    </row>
    <row r="120" spans="1:15" x14ac:dyDescent="0.25">
      <c r="A120" t="s">
        <v>749</v>
      </c>
      <c r="B120" t="s">
        <v>76</v>
      </c>
      <c r="C120" t="s">
        <v>80</v>
      </c>
      <c r="D120" t="s">
        <v>424</v>
      </c>
      <c r="E120" t="s">
        <v>34</v>
      </c>
      <c r="F120" t="s">
        <v>606</v>
      </c>
      <c r="G120" t="s">
        <v>177</v>
      </c>
      <c r="H120" t="s">
        <v>1319</v>
      </c>
      <c r="I120" t="s">
        <v>51</v>
      </c>
      <c r="J120" t="s">
        <v>39</v>
      </c>
      <c r="K120" t="s">
        <v>31</v>
      </c>
      <c r="L120" t="s">
        <v>31</v>
      </c>
      <c r="M120" t="s">
        <v>606</v>
      </c>
      <c r="N120" t="s">
        <v>31</v>
      </c>
      <c r="O120" t="s">
        <v>52</v>
      </c>
    </row>
    <row r="121" spans="1:15" x14ac:dyDescent="0.25">
      <c r="A121" t="s">
        <v>750</v>
      </c>
      <c r="B121" t="s">
        <v>76</v>
      </c>
      <c r="C121" t="s">
        <v>80</v>
      </c>
      <c r="D121" t="s">
        <v>425</v>
      </c>
      <c r="E121" t="s">
        <v>34</v>
      </c>
      <c r="F121" t="s">
        <v>606</v>
      </c>
      <c r="G121" t="s">
        <v>177</v>
      </c>
      <c r="H121" t="s">
        <v>1303</v>
      </c>
      <c r="I121" t="s">
        <v>51</v>
      </c>
      <c r="J121" t="s">
        <v>39</v>
      </c>
      <c r="K121" t="s">
        <v>31</v>
      </c>
      <c r="L121" t="s">
        <v>31</v>
      </c>
      <c r="M121" t="s">
        <v>606</v>
      </c>
      <c r="N121" t="s">
        <v>31</v>
      </c>
      <c r="O121" t="s">
        <v>52</v>
      </c>
    </row>
    <row r="122" spans="1:15" x14ac:dyDescent="0.25">
      <c r="A122" t="s">
        <v>751</v>
      </c>
      <c r="B122" t="s">
        <v>76</v>
      </c>
      <c r="C122" t="s">
        <v>80</v>
      </c>
      <c r="D122" t="s">
        <v>426</v>
      </c>
      <c r="E122" t="s">
        <v>34</v>
      </c>
      <c r="F122" t="s">
        <v>606</v>
      </c>
      <c r="G122" t="s">
        <v>177</v>
      </c>
      <c r="H122" t="s">
        <v>114</v>
      </c>
      <c r="I122" t="s">
        <v>51</v>
      </c>
      <c r="J122" t="s">
        <v>39</v>
      </c>
      <c r="K122" t="s">
        <v>31</v>
      </c>
      <c r="L122" t="s">
        <v>31</v>
      </c>
      <c r="M122" t="s">
        <v>606</v>
      </c>
      <c r="N122" t="s">
        <v>31</v>
      </c>
      <c r="O122" t="s">
        <v>52</v>
      </c>
    </row>
    <row r="123" spans="1:15" x14ac:dyDescent="0.25">
      <c r="A123" t="s">
        <v>752</v>
      </c>
      <c r="B123" t="s">
        <v>76</v>
      </c>
      <c r="C123" t="s">
        <v>80</v>
      </c>
      <c r="D123" t="s">
        <v>427</v>
      </c>
      <c r="E123" t="s">
        <v>34</v>
      </c>
      <c r="F123" t="s">
        <v>606</v>
      </c>
      <c r="G123" t="s">
        <v>177</v>
      </c>
      <c r="H123" t="s">
        <v>1320</v>
      </c>
      <c r="I123" t="s">
        <v>51</v>
      </c>
      <c r="J123" t="s">
        <v>39</v>
      </c>
      <c r="K123" t="s">
        <v>31</v>
      </c>
      <c r="L123" t="s">
        <v>31</v>
      </c>
      <c r="M123" t="s">
        <v>606</v>
      </c>
      <c r="N123" t="s">
        <v>31</v>
      </c>
      <c r="O123" t="s">
        <v>52</v>
      </c>
    </row>
    <row r="124" spans="1:15" x14ac:dyDescent="0.25">
      <c r="A124" t="s">
        <v>753</v>
      </c>
      <c r="B124" t="s">
        <v>76</v>
      </c>
      <c r="C124" t="s">
        <v>80</v>
      </c>
      <c r="D124" t="s">
        <v>428</v>
      </c>
      <c r="E124" t="s">
        <v>34</v>
      </c>
      <c r="F124" t="s">
        <v>606</v>
      </c>
      <c r="G124" t="s">
        <v>177</v>
      </c>
      <c r="H124" t="s">
        <v>254</v>
      </c>
      <c r="I124" t="s">
        <v>51</v>
      </c>
      <c r="J124" t="s">
        <v>39</v>
      </c>
      <c r="K124" t="s">
        <v>31</v>
      </c>
      <c r="L124" t="s">
        <v>31</v>
      </c>
      <c r="M124" t="s">
        <v>606</v>
      </c>
      <c r="N124" t="s">
        <v>31</v>
      </c>
      <c r="O124" t="s">
        <v>52</v>
      </c>
    </row>
    <row r="125" spans="1:15" x14ac:dyDescent="0.25">
      <c r="A125" t="s">
        <v>754</v>
      </c>
      <c r="B125" t="s">
        <v>76</v>
      </c>
      <c r="C125" t="s">
        <v>80</v>
      </c>
      <c r="D125" t="s">
        <v>429</v>
      </c>
      <c r="E125" t="s">
        <v>34</v>
      </c>
      <c r="F125" t="s">
        <v>606</v>
      </c>
      <c r="G125" t="s">
        <v>177</v>
      </c>
      <c r="H125" t="s">
        <v>1321</v>
      </c>
      <c r="I125" t="s">
        <v>51</v>
      </c>
      <c r="J125" t="s">
        <v>39</v>
      </c>
      <c r="K125" t="s">
        <v>31</v>
      </c>
      <c r="L125" t="s">
        <v>31</v>
      </c>
      <c r="M125" t="s">
        <v>606</v>
      </c>
      <c r="N125" t="s">
        <v>31</v>
      </c>
      <c r="O125" t="s">
        <v>52</v>
      </c>
    </row>
    <row r="126" spans="1:15" x14ac:dyDescent="0.25">
      <c r="A126" t="s">
        <v>755</v>
      </c>
      <c r="B126" t="s">
        <v>76</v>
      </c>
      <c r="C126" t="s">
        <v>80</v>
      </c>
      <c r="D126" t="s">
        <v>430</v>
      </c>
      <c r="E126" t="s">
        <v>34</v>
      </c>
      <c r="F126" t="s">
        <v>606</v>
      </c>
      <c r="G126" t="s">
        <v>177</v>
      </c>
      <c r="H126" t="s">
        <v>1322</v>
      </c>
      <c r="I126" t="s">
        <v>51</v>
      </c>
      <c r="J126" t="s">
        <v>39</v>
      </c>
      <c r="K126" t="s">
        <v>31</v>
      </c>
      <c r="L126" t="s">
        <v>31</v>
      </c>
      <c r="M126" t="s">
        <v>606</v>
      </c>
      <c r="N126" t="s">
        <v>31</v>
      </c>
      <c r="O126" t="s">
        <v>52</v>
      </c>
    </row>
    <row r="127" spans="1:15" x14ac:dyDescent="0.25">
      <c r="A127" t="s">
        <v>756</v>
      </c>
      <c r="B127" t="s">
        <v>76</v>
      </c>
      <c r="C127" t="s">
        <v>80</v>
      </c>
      <c r="D127" t="s">
        <v>431</v>
      </c>
      <c r="E127" t="s">
        <v>34</v>
      </c>
      <c r="F127" t="s">
        <v>606</v>
      </c>
      <c r="G127" t="s">
        <v>177</v>
      </c>
      <c r="H127" t="s">
        <v>1277</v>
      </c>
      <c r="I127" t="s">
        <v>51</v>
      </c>
      <c r="J127" t="s">
        <v>39</v>
      </c>
      <c r="K127" t="s">
        <v>31</v>
      </c>
      <c r="L127" t="s">
        <v>31</v>
      </c>
      <c r="M127" t="s">
        <v>606</v>
      </c>
      <c r="N127" t="s">
        <v>31</v>
      </c>
      <c r="O127" t="s">
        <v>52</v>
      </c>
    </row>
    <row r="128" spans="1:15" x14ac:dyDescent="0.25">
      <c r="A128" t="s">
        <v>757</v>
      </c>
      <c r="B128" t="s">
        <v>76</v>
      </c>
      <c r="C128" t="s">
        <v>80</v>
      </c>
      <c r="D128" t="s">
        <v>432</v>
      </c>
      <c r="E128" t="s">
        <v>34</v>
      </c>
      <c r="F128" t="s">
        <v>606</v>
      </c>
      <c r="G128" t="s">
        <v>177</v>
      </c>
      <c r="H128" t="s">
        <v>251</v>
      </c>
      <c r="I128" t="s">
        <v>51</v>
      </c>
      <c r="J128" t="s">
        <v>39</v>
      </c>
      <c r="K128" t="s">
        <v>31</v>
      </c>
      <c r="L128" t="s">
        <v>31</v>
      </c>
      <c r="M128" t="s">
        <v>606</v>
      </c>
      <c r="N128" t="s">
        <v>31</v>
      </c>
      <c r="O128" t="s">
        <v>52</v>
      </c>
    </row>
    <row r="129" spans="1:15" x14ac:dyDescent="0.25">
      <c r="A129" t="s">
        <v>758</v>
      </c>
      <c r="B129" t="s">
        <v>76</v>
      </c>
      <c r="C129" t="s">
        <v>80</v>
      </c>
      <c r="D129" t="s">
        <v>433</v>
      </c>
      <c r="E129" t="s">
        <v>34</v>
      </c>
      <c r="F129" t="s">
        <v>606</v>
      </c>
      <c r="G129" t="s">
        <v>177</v>
      </c>
      <c r="H129" t="s">
        <v>1323</v>
      </c>
      <c r="I129" t="s">
        <v>51</v>
      </c>
      <c r="J129" t="s">
        <v>39</v>
      </c>
      <c r="K129" t="s">
        <v>31</v>
      </c>
      <c r="L129" t="s">
        <v>31</v>
      </c>
      <c r="M129" t="s">
        <v>606</v>
      </c>
      <c r="N129" t="s">
        <v>31</v>
      </c>
      <c r="O129" t="s">
        <v>52</v>
      </c>
    </row>
    <row r="130" spans="1:15" x14ac:dyDescent="0.25">
      <c r="A130" t="s">
        <v>759</v>
      </c>
      <c r="B130" t="s">
        <v>76</v>
      </c>
      <c r="C130" t="s">
        <v>80</v>
      </c>
      <c r="D130" t="s">
        <v>434</v>
      </c>
      <c r="E130" t="s">
        <v>34</v>
      </c>
      <c r="F130" t="s">
        <v>606</v>
      </c>
      <c r="G130" t="s">
        <v>177</v>
      </c>
      <c r="H130" t="s">
        <v>257</v>
      </c>
      <c r="I130" t="s">
        <v>51</v>
      </c>
      <c r="J130" t="s">
        <v>39</v>
      </c>
      <c r="K130" t="s">
        <v>31</v>
      </c>
      <c r="L130" t="s">
        <v>31</v>
      </c>
      <c r="M130" t="s">
        <v>606</v>
      </c>
      <c r="N130" t="s">
        <v>31</v>
      </c>
      <c r="O130" t="s">
        <v>52</v>
      </c>
    </row>
    <row r="131" spans="1:15" x14ac:dyDescent="0.25">
      <c r="A131" t="s">
        <v>760</v>
      </c>
      <c r="B131" t="s">
        <v>76</v>
      </c>
      <c r="C131" t="s">
        <v>80</v>
      </c>
      <c r="D131" t="s">
        <v>435</v>
      </c>
      <c r="E131" t="s">
        <v>34</v>
      </c>
      <c r="F131" t="s">
        <v>606</v>
      </c>
      <c r="G131" t="s">
        <v>177</v>
      </c>
      <c r="H131" t="s">
        <v>262</v>
      </c>
      <c r="I131" t="s">
        <v>51</v>
      </c>
      <c r="J131" t="s">
        <v>39</v>
      </c>
      <c r="K131" t="s">
        <v>31</v>
      </c>
      <c r="L131" t="s">
        <v>31</v>
      </c>
      <c r="M131" t="s">
        <v>606</v>
      </c>
      <c r="N131" t="s">
        <v>31</v>
      </c>
      <c r="O131" t="s">
        <v>52</v>
      </c>
    </row>
    <row r="132" spans="1:15" x14ac:dyDescent="0.25">
      <c r="A132" t="s">
        <v>761</v>
      </c>
      <c r="B132" t="s">
        <v>76</v>
      </c>
      <c r="C132" t="s">
        <v>80</v>
      </c>
      <c r="D132" t="s">
        <v>436</v>
      </c>
      <c r="E132" t="s">
        <v>34</v>
      </c>
      <c r="F132" t="s">
        <v>606</v>
      </c>
      <c r="G132" t="s">
        <v>177</v>
      </c>
      <c r="H132" t="s">
        <v>1324</v>
      </c>
      <c r="I132" t="s">
        <v>51</v>
      </c>
      <c r="J132" t="s">
        <v>39</v>
      </c>
      <c r="K132" t="s">
        <v>31</v>
      </c>
      <c r="L132" t="s">
        <v>31</v>
      </c>
      <c r="M132" t="s">
        <v>606</v>
      </c>
      <c r="N132" t="s">
        <v>31</v>
      </c>
      <c r="O132" t="s">
        <v>52</v>
      </c>
    </row>
    <row r="133" spans="1:15" x14ac:dyDescent="0.25">
      <c r="A133" t="s">
        <v>762</v>
      </c>
      <c r="B133" t="s">
        <v>76</v>
      </c>
      <c r="C133" t="s">
        <v>80</v>
      </c>
      <c r="D133" t="s">
        <v>437</v>
      </c>
      <c r="E133" t="s">
        <v>34</v>
      </c>
      <c r="F133" t="s">
        <v>606</v>
      </c>
      <c r="G133" t="s">
        <v>177</v>
      </c>
      <c r="H133" t="s">
        <v>1325</v>
      </c>
      <c r="I133" t="s">
        <v>51</v>
      </c>
      <c r="J133" t="s">
        <v>39</v>
      </c>
      <c r="K133" t="s">
        <v>31</v>
      </c>
      <c r="L133" t="s">
        <v>31</v>
      </c>
      <c r="M133" t="s">
        <v>606</v>
      </c>
      <c r="N133" t="s">
        <v>31</v>
      </c>
      <c r="O133" t="s">
        <v>52</v>
      </c>
    </row>
    <row r="134" spans="1:15" x14ac:dyDescent="0.25">
      <c r="A134" t="s">
        <v>763</v>
      </c>
      <c r="B134" t="s">
        <v>76</v>
      </c>
      <c r="C134" t="s">
        <v>80</v>
      </c>
      <c r="D134" t="s">
        <v>438</v>
      </c>
      <c r="E134" t="s">
        <v>34</v>
      </c>
      <c r="F134" t="s">
        <v>606</v>
      </c>
      <c r="G134" t="s">
        <v>177</v>
      </c>
      <c r="H134" t="s">
        <v>1326</v>
      </c>
      <c r="I134" t="s">
        <v>51</v>
      </c>
      <c r="J134" t="s">
        <v>39</v>
      </c>
      <c r="K134" t="s">
        <v>31</v>
      </c>
      <c r="L134" t="s">
        <v>31</v>
      </c>
      <c r="M134" t="s">
        <v>606</v>
      </c>
      <c r="N134" t="s">
        <v>31</v>
      </c>
      <c r="O134" t="s">
        <v>52</v>
      </c>
    </row>
    <row r="135" spans="1:15" x14ac:dyDescent="0.25">
      <c r="A135" t="s">
        <v>764</v>
      </c>
      <c r="B135" t="s">
        <v>76</v>
      </c>
      <c r="C135" t="s">
        <v>80</v>
      </c>
      <c r="D135" t="s">
        <v>439</v>
      </c>
      <c r="E135" t="s">
        <v>34</v>
      </c>
      <c r="F135" t="s">
        <v>606</v>
      </c>
      <c r="G135" t="s">
        <v>177</v>
      </c>
      <c r="H135" t="s">
        <v>1312</v>
      </c>
      <c r="I135" t="s">
        <v>51</v>
      </c>
      <c r="J135" t="s">
        <v>39</v>
      </c>
      <c r="K135" t="s">
        <v>31</v>
      </c>
      <c r="L135" t="s">
        <v>31</v>
      </c>
      <c r="M135" t="s">
        <v>606</v>
      </c>
      <c r="N135" t="s">
        <v>31</v>
      </c>
      <c r="O135" t="s">
        <v>52</v>
      </c>
    </row>
    <row r="136" spans="1:15" x14ac:dyDescent="0.25">
      <c r="A136" t="s">
        <v>765</v>
      </c>
      <c r="B136" t="s">
        <v>76</v>
      </c>
      <c r="C136" t="s">
        <v>80</v>
      </c>
      <c r="D136" t="s">
        <v>440</v>
      </c>
      <c r="E136" t="s">
        <v>34</v>
      </c>
      <c r="F136" t="s">
        <v>606</v>
      </c>
      <c r="G136" t="s">
        <v>177</v>
      </c>
      <c r="H136" t="s">
        <v>137</v>
      </c>
      <c r="I136" t="s">
        <v>51</v>
      </c>
      <c r="J136" t="s">
        <v>39</v>
      </c>
      <c r="K136" t="s">
        <v>31</v>
      </c>
      <c r="L136" t="s">
        <v>31</v>
      </c>
      <c r="M136" t="s">
        <v>606</v>
      </c>
      <c r="N136" t="s">
        <v>31</v>
      </c>
      <c r="O136" t="s">
        <v>52</v>
      </c>
    </row>
    <row r="137" spans="1:15" x14ac:dyDescent="0.25">
      <c r="A137" t="s">
        <v>766</v>
      </c>
      <c r="B137" t="s">
        <v>76</v>
      </c>
      <c r="C137" t="s">
        <v>80</v>
      </c>
      <c r="D137" t="s">
        <v>441</v>
      </c>
      <c r="E137" t="s">
        <v>34</v>
      </c>
      <c r="F137" t="s">
        <v>606</v>
      </c>
      <c r="G137" t="s">
        <v>177</v>
      </c>
      <c r="H137" t="s">
        <v>1327</v>
      </c>
      <c r="I137" t="s">
        <v>51</v>
      </c>
      <c r="J137" t="s">
        <v>39</v>
      </c>
      <c r="K137" t="s">
        <v>31</v>
      </c>
      <c r="L137" t="s">
        <v>31</v>
      </c>
      <c r="M137" t="s">
        <v>606</v>
      </c>
      <c r="N137" t="s">
        <v>31</v>
      </c>
      <c r="O137" t="s">
        <v>52</v>
      </c>
    </row>
    <row r="138" spans="1:15" x14ac:dyDescent="0.25">
      <c r="A138" t="s">
        <v>767</v>
      </c>
      <c r="B138" t="s">
        <v>76</v>
      </c>
      <c r="C138" t="s">
        <v>80</v>
      </c>
      <c r="D138" t="s">
        <v>442</v>
      </c>
      <c r="E138" t="s">
        <v>34</v>
      </c>
      <c r="F138" t="s">
        <v>606</v>
      </c>
      <c r="G138" t="s">
        <v>177</v>
      </c>
      <c r="H138" t="s">
        <v>1328</v>
      </c>
      <c r="I138" t="s">
        <v>51</v>
      </c>
      <c r="J138" t="s">
        <v>39</v>
      </c>
      <c r="K138" t="s">
        <v>31</v>
      </c>
      <c r="L138" t="s">
        <v>31</v>
      </c>
      <c r="M138" t="s">
        <v>606</v>
      </c>
      <c r="N138" t="s">
        <v>31</v>
      </c>
      <c r="O138" t="s">
        <v>52</v>
      </c>
    </row>
    <row r="139" spans="1:15" x14ac:dyDescent="0.25">
      <c r="A139" t="s">
        <v>768</v>
      </c>
      <c r="B139" t="s">
        <v>76</v>
      </c>
      <c r="C139" t="s">
        <v>80</v>
      </c>
      <c r="D139" t="s">
        <v>443</v>
      </c>
      <c r="E139" t="s">
        <v>34</v>
      </c>
      <c r="F139" t="s">
        <v>606</v>
      </c>
      <c r="G139" t="s">
        <v>266</v>
      </c>
      <c r="H139" t="s">
        <v>1329</v>
      </c>
      <c r="I139" t="s">
        <v>51</v>
      </c>
      <c r="J139" t="s">
        <v>39</v>
      </c>
      <c r="K139" t="s">
        <v>31</v>
      </c>
      <c r="L139" t="s">
        <v>31</v>
      </c>
      <c r="M139" t="s">
        <v>606</v>
      </c>
      <c r="N139" t="s">
        <v>31</v>
      </c>
      <c r="O139" t="s">
        <v>52</v>
      </c>
    </row>
    <row r="140" spans="1:15" x14ac:dyDescent="0.25">
      <c r="A140" t="s">
        <v>769</v>
      </c>
      <c r="B140" t="s">
        <v>76</v>
      </c>
      <c r="C140" t="s">
        <v>80</v>
      </c>
      <c r="D140" t="s">
        <v>444</v>
      </c>
      <c r="E140" t="s">
        <v>34</v>
      </c>
      <c r="F140" t="s">
        <v>606</v>
      </c>
      <c r="G140" t="s">
        <v>1330</v>
      </c>
      <c r="H140" t="s">
        <v>1331</v>
      </c>
      <c r="I140" t="s">
        <v>51</v>
      </c>
      <c r="J140" t="s">
        <v>39</v>
      </c>
      <c r="K140" t="s">
        <v>31</v>
      </c>
      <c r="L140" t="s">
        <v>31</v>
      </c>
      <c r="M140" t="s">
        <v>606</v>
      </c>
      <c r="N140" t="s">
        <v>31</v>
      </c>
      <c r="O140" t="s">
        <v>52</v>
      </c>
    </row>
    <row r="141" spans="1:15" x14ac:dyDescent="0.25">
      <c r="A141" t="s">
        <v>770</v>
      </c>
      <c r="B141" t="s">
        <v>76</v>
      </c>
      <c r="C141" t="s">
        <v>80</v>
      </c>
      <c r="D141" t="s">
        <v>445</v>
      </c>
      <c r="E141" t="s">
        <v>34</v>
      </c>
      <c r="F141" t="s">
        <v>606</v>
      </c>
      <c r="G141" t="s">
        <v>1330</v>
      </c>
      <c r="H141" t="s">
        <v>1332</v>
      </c>
      <c r="I141" t="s">
        <v>51</v>
      </c>
      <c r="J141" t="s">
        <v>39</v>
      </c>
      <c r="K141" t="s">
        <v>31</v>
      </c>
      <c r="L141" t="s">
        <v>31</v>
      </c>
      <c r="M141" t="s">
        <v>606</v>
      </c>
      <c r="N141" t="s">
        <v>31</v>
      </c>
      <c r="O141" t="s">
        <v>52</v>
      </c>
    </row>
    <row r="142" spans="1:15" x14ac:dyDescent="0.25">
      <c r="A142" t="s">
        <v>771</v>
      </c>
      <c r="B142" t="s">
        <v>76</v>
      </c>
      <c r="C142" t="s">
        <v>80</v>
      </c>
      <c r="D142" t="s">
        <v>446</v>
      </c>
      <c r="E142" t="s">
        <v>34</v>
      </c>
      <c r="F142" t="s">
        <v>606</v>
      </c>
      <c r="G142" t="s">
        <v>1330</v>
      </c>
      <c r="H142" t="s">
        <v>281</v>
      </c>
      <c r="I142" t="s">
        <v>51</v>
      </c>
      <c r="J142" t="s">
        <v>39</v>
      </c>
      <c r="K142" t="s">
        <v>31</v>
      </c>
      <c r="L142" t="s">
        <v>31</v>
      </c>
      <c r="M142" t="s">
        <v>606</v>
      </c>
      <c r="N142" t="s">
        <v>31</v>
      </c>
      <c r="O142" t="s">
        <v>52</v>
      </c>
    </row>
    <row r="143" spans="1:15" x14ac:dyDescent="0.25">
      <c r="A143" t="s">
        <v>772</v>
      </c>
      <c r="B143" t="s">
        <v>76</v>
      </c>
      <c r="C143" t="s">
        <v>80</v>
      </c>
      <c r="D143" t="s">
        <v>447</v>
      </c>
      <c r="E143" t="s">
        <v>34</v>
      </c>
      <c r="F143" t="s">
        <v>606</v>
      </c>
      <c r="G143" t="s">
        <v>1330</v>
      </c>
      <c r="H143" t="s">
        <v>1333</v>
      </c>
      <c r="I143" t="s">
        <v>51</v>
      </c>
      <c r="J143" t="s">
        <v>39</v>
      </c>
      <c r="K143" t="s">
        <v>31</v>
      </c>
      <c r="L143" t="s">
        <v>31</v>
      </c>
      <c r="M143" t="s">
        <v>606</v>
      </c>
      <c r="N143" t="s">
        <v>31</v>
      </c>
      <c r="O143" t="s">
        <v>52</v>
      </c>
    </row>
    <row r="144" spans="1:15" x14ac:dyDescent="0.25">
      <c r="A144" t="s">
        <v>773</v>
      </c>
      <c r="B144" t="s">
        <v>76</v>
      </c>
      <c r="C144" t="s">
        <v>80</v>
      </c>
      <c r="D144" t="s">
        <v>448</v>
      </c>
      <c r="E144" t="s">
        <v>34</v>
      </c>
      <c r="F144" t="s">
        <v>606</v>
      </c>
      <c r="G144" t="s">
        <v>1330</v>
      </c>
      <c r="H144" t="s">
        <v>1334</v>
      </c>
      <c r="I144" t="s">
        <v>51</v>
      </c>
      <c r="J144" t="s">
        <v>39</v>
      </c>
      <c r="K144" t="s">
        <v>31</v>
      </c>
      <c r="L144" t="s">
        <v>31</v>
      </c>
      <c r="M144" t="s">
        <v>606</v>
      </c>
      <c r="N144" t="s">
        <v>31</v>
      </c>
      <c r="O144" t="s">
        <v>52</v>
      </c>
    </row>
    <row r="145" spans="1:15" x14ac:dyDescent="0.25">
      <c r="A145" t="s">
        <v>774</v>
      </c>
      <c r="B145" t="s">
        <v>76</v>
      </c>
      <c r="C145" t="s">
        <v>80</v>
      </c>
      <c r="D145" t="s">
        <v>449</v>
      </c>
      <c r="E145" t="s">
        <v>34</v>
      </c>
      <c r="F145" t="s">
        <v>606</v>
      </c>
      <c r="G145" t="s">
        <v>1330</v>
      </c>
      <c r="H145" t="s">
        <v>1335</v>
      </c>
      <c r="I145" t="s">
        <v>51</v>
      </c>
      <c r="J145" t="s">
        <v>39</v>
      </c>
      <c r="K145" t="s">
        <v>31</v>
      </c>
      <c r="L145" t="s">
        <v>31</v>
      </c>
      <c r="M145" t="s">
        <v>606</v>
      </c>
      <c r="N145" t="s">
        <v>31</v>
      </c>
      <c r="O145" t="s">
        <v>52</v>
      </c>
    </row>
    <row r="146" spans="1:15" x14ac:dyDescent="0.25">
      <c r="A146" t="s">
        <v>636</v>
      </c>
      <c r="B146" t="s">
        <v>82</v>
      </c>
      <c r="C146" t="s">
        <v>1015</v>
      </c>
      <c r="D146" t="s">
        <v>1137</v>
      </c>
      <c r="E146" t="s">
        <v>34</v>
      </c>
      <c r="F146" t="s">
        <v>606</v>
      </c>
      <c r="G146" t="s">
        <v>273</v>
      </c>
      <c r="H146" t="s">
        <v>274</v>
      </c>
      <c r="I146" t="s">
        <v>51</v>
      </c>
      <c r="J146" t="s">
        <v>39</v>
      </c>
      <c r="K146" t="s">
        <v>1689</v>
      </c>
      <c r="L146" t="s">
        <v>1690</v>
      </c>
      <c r="M146" t="s">
        <v>1503</v>
      </c>
      <c r="N146" t="s">
        <v>31</v>
      </c>
      <c r="O146" t="s">
        <v>52</v>
      </c>
    </row>
    <row r="147" spans="1:15" x14ac:dyDescent="0.25">
      <c r="A147" t="s">
        <v>775</v>
      </c>
      <c r="B147" t="s">
        <v>76</v>
      </c>
      <c r="C147" t="s">
        <v>80</v>
      </c>
      <c r="D147" t="s">
        <v>450</v>
      </c>
      <c r="E147" t="s">
        <v>34</v>
      </c>
      <c r="F147" t="s">
        <v>606</v>
      </c>
      <c r="G147" t="s">
        <v>1330</v>
      </c>
      <c r="H147" t="s">
        <v>1336</v>
      </c>
      <c r="I147" t="s">
        <v>51</v>
      </c>
      <c r="J147" t="s">
        <v>39</v>
      </c>
      <c r="K147" t="s">
        <v>31</v>
      </c>
      <c r="L147" t="s">
        <v>31</v>
      </c>
      <c r="M147" t="s">
        <v>606</v>
      </c>
      <c r="N147" t="s">
        <v>31</v>
      </c>
      <c r="O147" t="s">
        <v>52</v>
      </c>
    </row>
    <row r="148" spans="1:15" x14ac:dyDescent="0.25">
      <c r="A148" t="s">
        <v>776</v>
      </c>
      <c r="B148" t="s">
        <v>76</v>
      </c>
      <c r="C148" t="s">
        <v>80</v>
      </c>
      <c r="D148" t="s">
        <v>451</v>
      </c>
      <c r="E148" t="s">
        <v>34</v>
      </c>
      <c r="F148" t="s">
        <v>606</v>
      </c>
      <c r="G148" t="s">
        <v>1330</v>
      </c>
      <c r="H148" t="s">
        <v>1336</v>
      </c>
      <c r="I148" t="s">
        <v>51</v>
      </c>
      <c r="J148" t="s">
        <v>39</v>
      </c>
      <c r="K148" t="s">
        <v>31</v>
      </c>
      <c r="L148" t="s">
        <v>31</v>
      </c>
      <c r="M148" t="s">
        <v>606</v>
      </c>
      <c r="N148" t="s">
        <v>31</v>
      </c>
      <c r="O148" t="s">
        <v>52</v>
      </c>
    </row>
    <row r="149" spans="1:15" x14ac:dyDescent="0.25">
      <c r="A149" t="s">
        <v>777</v>
      </c>
      <c r="B149" t="s">
        <v>76</v>
      </c>
      <c r="C149" t="s">
        <v>80</v>
      </c>
      <c r="D149" t="s">
        <v>452</v>
      </c>
      <c r="E149" t="s">
        <v>34</v>
      </c>
      <c r="F149" t="s">
        <v>606</v>
      </c>
      <c r="G149" t="s">
        <v>1330</v>
      </c>
      <c r="H149" t="s">
        <v>1336</v>
      </c>
      <c r="I149" t="s">
        <v>51</v>
      </c>
      <c r="J149" t="s">
        <v>39</v>
      </c>
      <c r="K149" t="s">
        <v>31</v>
      </c>
      <c r="L149" t="s">
        <v>31</v>
      </c>
      <c r="M149" t="s">
        <v>606</v>
      </c>
      <c r="N149" t="s">
        <v>31</v>
      </c>
      <c r="O149" t="s">
        <v>52</v>
      </c>
    </row>
    <row r="150" spans="1:15" x14ac:dyDescent="0.25">
      <c r="A150" t="s">
        <v>778</v>
      </c>
      <c r="B150" t="s">
        <v>76</v>
      </c>
      <c r="C150" t="s">
        <v>80</v>
      </c>
      <c r="D150" t="s">
        <v>453</v>
      </c>
      <c r="E150" t="s">
        <v>34</v>
      </c>
      <c r="F150" t="s">
        <v>606</v>
      </c>
      <c r="G150" t="s">
        <v>177</v>
      </c>
      <c r="H150" t="s">
        <v>1337</v>
      </c>
      <c r="I150" t="s">
        <v>51</v>
      </c>
      <c r="J150" t="s">
        <v>39</v>
      </c>
      <c r="K150" t="s">
        <v>31</v>
      </c>
      <c r="L150" t="s">
        <v>31</v>
      </c>
      <c r="M150" t="s">
        <v>606</v>
      </c>
      <c r="N150" t="s">
        <v>31</v>
      </c>
      <c r="O150" t="s">
        <v>52</v>
      </c>
    </row>
    <row r="151" spans="1:15" x14ac:dyDescent="0.25">
      <c r="A151" t="s">
        <v>779</v>
      </c>
      <c r="B151" t="s">
        <v>76</v>
      </c>
      <c r="C151" t="s">
        <v>80</v>
      </c>
      <c r="D151" t="s">
        <v>454</v>
      </c>
      <c r="E151" t="s">
        <v>34</v>
      </c>
      <c r="F151" t="s">
        <v>606</v>
      </c>
      <c r="G151" t="s">
        <v>1330</v>
      </c>
      <c r="H151" t="s">
        <v>263</v>
      </c>
      <c r="I151" t="s">
        <v>51</v>
      </c>
      <c r="J151" t="s">
        <v>39</v>
      </c>
      <c r="K151" t="s">
        <v>31</v>
      </c>
      <c r="L151" t="s">
        <v>31</v>
      </c>
      <c r="M151" t="s">
        <v>606</v>
      </c>
      <c r="N151" t="s">
        <v>31</v>
      </c>
      <c r="O151" t="s">
        <v>52</v>
      </c>
    </row>
    <row r="152" spans="1:15" x14ac:dyDescent="0.25">
      <c r="A152" t="s">
        <v>780</v>
      </c>
      <c r="B152" t="s">
        <v>76</v>
      </c>
      <c r="C152" t="s">
        <v>80</v>
      </c>
      <c r="D152" t="s">
        <v>455</v>
      </c>
      <c r="E152" t="s">
        <v>34</v>
      </c>
      <c r="F152" t="s">
        <v>606</v>
      </c>
      <c r="G152" t="s">
        <v>1330</v>
      </c>
      <c r="H152" t="s">
        <v>1338</v>
      </c>
      <c r="I152" t="s">
        <v>51</v>
      </c>
      <c r="J152" t="s">
        <v>39</v>
      </c>
      <c r="K152" t="s">
        <v>31</v>
      </c>
      <c r="L152" t="s">
        <v>31</v>
      </c>
      <c r="M152" t="s">
        <v>606</v>
      </c>
      <c r="N152" t="s">
        <v>31</v>
      </c>
      <c r="O152" t="s">
        <v>52</v>
      </c>
    </row>
    <row r="153" spans="1:15" x14ac:dyDescent="0.25">
      <c r="A153" t="s">
        <v>781</v>
      </c>
      <c r="B153" t="s">
        <v>76</v>
      </c>
      <c r="C153" t="s">
        <v>80</v>
      </c>
      <c r="D153" t="s">
        <v>456</v>
      </c>
      <c r="E153" t="s">
        <v>34</v>
      </c>
      <c r="F153" t="s">
        <v>606</v>
      </c>
      <c r="G153" t="s">
        <v>1330</v>
      </c>
      <c r="H153" t="s">
        <v>1336</v>
      </c>
      <c r="I153" t="s">
        <v>51</v>
      </c>
      <c r="J153" t="s">
        <v>39</v>
      </c>
      <c r="K153" t="s">
        <v>31</v>
      </c>
      <c r="L153" t="s">
        <v>31</v>
      </c>
      <c r="M153" t="s">
        <v>606</v>
      </c>
      <c r="N153" t="s">
        <v>31</v>
      </c>
      <c r="O153" t="s">
        <v>52</v>
      </c>
    </row>
    <row r="154" spans="1:15" x14ac:dyDescent="0.25">
      <c r="A154" t="s">
        <v>782</v>
      </c>
      <c r="B154" t="s">
        <v>76</v>
      </c>
      <c r="C154" t="s">
        <v>80</v>
      </c>
      <c r="D154" t="s">
        <v>457</v>
      </c>
      <c r="E154" t="s">
        <v>34</v>
      </c>
      <c r="F154" t="s">
        <v>606</v>
      </c>
      <c r="G154" t="s">
        <v>1330</v>
      </c>
      <c r="H154" t="s">
        <v>286</v>
      </c>
      <c r="I154" t="s">
        <v>51</v>
      </c>
      <c r="J154" t="s">
        <v>39</v>
      </c>
      <c r="K154" t="s">
        <v>31</v>
      </c>
      <c r="L154" t="s">
        <v>31</v>
      </c>
      <c r="M154" t="s">
        <v>606</v>
      </c>
      <c r="N154" t="s">
        <v>31</v>
      </c>
      <c r="O154" t="s">
        <v>52</v>
      </c>
    </row>
    <row r="155" spans="1:15" x14ac:dyDescent="0.25">
      <c r="A155" t="s">
        <v>783</v>
      </c>
      <c r="B155" t="s">
        <v>76</v>
      </c>
      <c r="C155" t="s">
        <v>80</v>
      </c>
      <c r="D155" t="s">
        <v>458</v>
      </c>
      <c r="E155" t="s">
        <v>34</v>
      </c>
      <c r="F155" t="s">
        <v>606</v>
      </c>
      <c r="G155" t="s">
        <v>1330</v>
      </c>
      <c r="H155" t="s">
        <v>1339</v>
      </c>
      <c r="I155" t="s">
        <v>51</v>
      </c>
      <c r="J155" t="s">
        <v>39</v>
      </c>
      <c r="K155" t="s">
        <v>31</v>
      </c>
      <c r="L155" t="s">
        <v>31</v>
      </c>
      <c r="M155" t="s">
        <v>606</v>
      </c>
      <c r="N155" t="s">
        <v>31</v>
      </c>
      <c r="O155" t="s">
        <v>52</v>
      </c>
    </row>
    <row r="156" spans="1:15" x14ac:dyDescent="0.25">
      <c r="A156" t="s">
        <v>784</v>
      </c>
      <c r="B156" t="s">
        <v>76</v>
      </c>
      <c r="C156" t="s">
        <v>80</v>
      </c>
      <c r="D156" t="s">
        <v>459</v>
      </c>
      <c r="E156" t="s">
        <v>34</v>
      </c>
      <c r="F156" t="s">
        <v>606</v>
      </c>
      <c r="G156" t="s">
        <v>1330</v>
      </c>
      <c r="H156" t="s">
        <v>1329</v>
      </c>
      <c r="I156" t="s">
        <v>51</v>
      </c>
      <c r="J156" t="s">
        <v>39</v>
      </c>
      <c r="K156" t="s">
        <v>31</v>
      </c>
      <c r="L156" t="s">
        <v>31</v>
      </c>
      <c r="M156" t="s">
        <v>606</v>
      </c>
      <c r="N156" t="s">
        <v>31</v>
      </c>
      <c r="O156" t="s">
        <v>52</v>
      </c>
    </row>
    <row r="157" spans="1:15" x14ac:dyDescent="0.25">
      <c r="A157" t="s">
        <v>637</v>
      </c>
      <c r="B157" t="s">
        <v>82</v>
      </c>
      <c r="C157" t="s">
        <v>1015</v>
      </c>
      <c r="D157" t="s">
        <v>1134</v>
      </c>
      <c r="E157" t="s">
        <v>65</v>
      </c>
      <c r="F157" t="s">
        <v>606</v>
      </c>
      <c r="G157" t="s">
        <v>220</v>
      </c>
      <c r="H157" t="s">
        <v>1424</v>
      </c>
      <c r="I157" t="s">
        <v>51</v>
      </c>
      <c r="J157" t="s">
        <v>39</v>
      </c>
      <c r="K157" t="s">
        <v>1691</v>
      </c>
      <c r="L157" t="s">
        <v>1692</v>
      </c>
      <c r="M157" t="s">
        <v>128</v>
      </c>
      <c r="N157" t="s">
        <v>31</v>
      </c>
      <c r="O157" t="s">
        <v>52</v>
      </c>
    </row>
    <row r="158" spans="1:15" x14ac:dyDescent="0.25">
      <c r="A158" t="s">
        <v>785</v>
      </c>
      <c r="B158" t="s">
        <v>76</v>
      </c>
      <c r="C158" t="s">
        <v>80</v>
      </c>
      <c r="D158" t="s">
        <v>460</v>
      </c>
      <c r="E158" t="s">
        <v>34</v>
      </c>
      <c r="F158" t="s">
        <v>606</v>
      </c>
      <c r="G158" t="s">
        <v>1330</v>
      </c>
      <c r="H158" t="s">
        <v>1340</v>
      </c>
      <c r="I158" t="s">
        <v>51</v>
      </c>
      <c r="J158" t="s">
        <v>39</v>
      </c>
      <c r="K158" t="s">
        <v>31</v>
      </c>
      <c r="L158" t="s">
        <v>31</v>
      </c>
      <c r="M158" t="s">
        <v>606</v>
      </c>
      <c r="N158" t="s">
        <v>31</v>
      </c>
      <c r="O158" t="s">
        <v>52</v>
      </c>
    </row>
    <row r="159" spans="1:15" x14ac:dyDescent="0.25">
      <c r="A159" t="s">
        <v>638</v>
      </c>
      <c r="B159" t="s">
        <v>82</v>
      </c>
      <c r="C159" t="s">
        <v>1015</v>
      </c>
      <c r="D159" t="s">
        <v>1201</v>
      </c>
      <c r="E159" t="s">
        <v>65</v>
      </c>
      <c r="F159" t="s">
        <v>606</v>
      </c>
      <c r="G159" t="s">
        <v>220</v>
      </c>
      <c r="H159" t="s">
        <v>1425</v>
      </c>
      <c r="I159" t="s">
        <v>51</v>
      </c>
      <c r="J159" t="s">
        <v>39</v>
      </c>
      <c r="K159" t="s">
        <v>1693</v>
      </c>
      <c r="L159" t="s">
        <v>1694</v>
      </c>
      <c r="M159" t="s">
        <v>135</v>
      </c>
      <c r="N159" t="s">
        <v>31</v>
      </c>
      <c r="O159" t="s">
        <v>52</v>
      </c>
    </row>
    <row r="160" spans="1:15" x14ac:dyDescent="0.25">
      <c r="A160" t="s">
        <v>639</v>
      </c>
      <c r="B160" t="s">
        <v>82</v>
      </c>
      <c r="C160" t="s">
        <v>1015</v>
      </c>
      <c r="D160" t="s">
        <v>1135</v>
      </c>
      <c r="E160" t="s">
        <v>65</v>
      </c>
      <c r="F160" t="s">
        <v>606</v>
      </c>
      <c r="G160" t="s">
        <v>220</v>
      </c>
      <c r="H160" t="s">
        <v>1384</v>
      </c>
      <c r="I160" t="s">
        <v>51</v>
      </c>
      <c r="J160" t="s">
        <v>39</v>
      </c>
      <c r="K160" t="s">
        <v>1122</v>
      </c>
      <c r="O160" t="s">
        <v>52</v>
      </c>
    </row>
    <row r="161" spans="1:15" x14ac:dyDescent="0.25">
      <c r="A161" t="s">
        <v>640</v>
      </c>
      <c r="B161" t="s">
        <v>82</v>
      </c>
      <c r="C161" t="s">
        <v>1015</v>
      </c>
      <c r="D161" t="s">
        <v>1136</v>
      </c>
      <c r="E161" t="s">
        <v>65</v>
      </c>
      <c r="F161" t="s">
        <v>606</v>
      </c>
      <c r="G161" t="s">
        <v>220</v>
      </c>
      <c r="H161" t="s">
        <v>1385</v>
      </c>
      <c r="I161" t="s">
        <v>51</v>
      </c>
      <c r="J161" t="s">
        <v>39</v>
      </c>
      <c r="K161" t="s">
        <v>1122</v>
      </c>
      <c r="O161" t="s">
        <v>52</v>
      </c>
    </row>
    <row r="162" spans="1:15" x14ac:dyDescent="0.25">
      <c r="A162" t="s">
        <v>786</v>
      </c>
      <c r="B162" t="s">
        <v>76</v>
      </c>
      <c r="C162" t="s">
        <v>80</v>
      </c>
      <c r="D162" t="s">
        <v>461</v>
      </c>
      <c r="E162" t="s">
        <v>34</v>
      </c>
      <c r="F162" t="s">
        <v>606</v>
      </c>
      <c r="G162" t="s">
        <v>1330</v>
      </c>
      <c r="H162" t="s">
        <v>1341</v>
      </c>
      <c r="I162" t="s">
        <v>51</v>
      </c>
      <c r="J162" t="s">
        <v>39</v>
      </c>
      <c r="K162" t="s">
        <v>31</v>
      </c>
      <c r="L162" t="s">
        <v>31</v>
      </c>
      <c r="M162" t="s">
        <v>606</v>
      </c>
      <c r="N162" t="s">
        <v>31</v>
      </c>
      <c r="O162" t="s">
        <v>52</v>
      </c>
    </row>
    <row r="163" spans="1:15" x14ac:dyDescent="0.25">
      <c r="A163" t="s">
        <v>787</v>
      </c>
      <c r="B163" t="s">
        <v>76</v>
      </c>
      <c r="C163" t="s">
        <v>80</v>
      </c>
      <c r="D163" t="s">
        <v>462</v>
      </c>
      <c r="E163" t="s">
        <v>34</v>
      </c>
      <c r="F163" t="s">
        <v>606</v>
      </c>
      <c r="G163" t="s">
        <v>1330</v>
      </c>
      <c r="H163" t="s">
        <v>1342</v>
      </c>
      <c r="I163" t="s">
        <v>51</v>
      </c>
      <c r="J163" t="s">
        <v>39</v>
      </c>
      <c r="K163" t="s">
        <v>31</v>
      </c>
      <c r="L163" t="s">
        <v>31</v>
      </c>
      <c r="M163" t="s">
        <v>606</v>
      </c>
      <c r="N163" t="s">
        <v>31</v>
      </c>
      <c r="O163" t="s">
        <v>52</v>
      </c>
    </row>
    <row r="164" spans="1:15" x14ac:dyDescent="0.25">
      <c r="A164" t="s">
        <v>788</v>
      </c>
      <c r="B164" t="s">
        <v>76</v>
      </c>
      <c r="C164" t="s">
        <v>80</v>
      </c>
      <c r="D164" t="s">
        <v>463</v>
      </c>
      <c r="E164" t="s">
        <v>34</v>
      </c>
      <c r="F164" t="s">
        <v>606</v>
      </c>
      <c r="G164" t="s">
        <v>1330</v>
      </c>
      <c r="H164" t="s">
        <v>1343</v>
      </c>
      <c r="I164" t="s">
        <v>51</v>
      </c>
      <c r="J164" t="s">
        <v>39</v>
      </c>
      <c r="K164" t="s">
        <v>31</v>
      </c>
      <c r="L164" t="s">
        <v>31</v>
      </c>
      <c r="M164" t="s">
        <v>606</v>
      </c>
      <c r="N164" t="s">
        <v>31</v>
      </c>
      <c r="O164" t="s">
        <v>52</v>
      </c>
    </row>
    <row r="165" spans="1:15" x14ac:dyDescent="0.25">
      <c r="A165" t="s">
        <v>831</v>
      </c>
      <c r="B165" t="s">
        <v>76</v>
      </c>
      <c r="C165" t="s">
        <v>81</v>
      </c>
      <c r="D165" t="s">
        <v>1121</v>
      </c>
      <c r="E165" t="s">
        <v>34</v>
      </c>
      <c r="F165" t="s">
        <v>606</v>
      </c>
      <c r="G165" t="s">
        <v>267</v>
      </c>
      <c r="H165" t="s">
        <v>1504</v>
      </c>
      <c r="I165" t="s">
        <v>53</v>
      </c>
      <c r="J165" t="s">
        <v>39</v>
      </c>
      <c r="K165" t="s">
        <v>31</v>
      </c>
      <c r="L165" t="s">
        <v>1441</v>
      </c>
      <c r="M165" t="s">
        <v>1489</v>
      </c>
      <c r="N165" t="s">
        <v>31</v>
      </c>
    </row>
    <row r="166" spans="1:15" x14ac:dyDescent="0.25">
      <c r="A166" t="s">
        <v>789</v>
      </c>
      <c r="B166" t="s">
        <v>76</v>
      </c>
      <c r="C166" t="s">
        <v>80</v>
      </c>
      <c r="D166" t="s">
        <v>464</v>
      </c>
      <c r="E166" t="s">
        <v>34</v>
      </c>
      <c r="F166" t="s">
        <v>606</v>
      </c>
      <c r="G166" t="s">
        <v>1330</v>
      </c>
      <c r="H166" t="s">
        <v>1344</v>
      </c>
      <c r="I166" t="s">
        <v>51</v>
      </c>
      <c r="J166" t="s">
        <v>39</v>
      </c>
      <c r="K166" t="s">
        <v>31</v>
      </c>
      <c r="L166" t="s">
        <v>31</v>
      </c>
      <c r="M166" t="s">
        <v>606</v>
      </c>
      <c r="N166" t="s">
        <v>31</v>
      </c>
      <c r="O166" t="s">
        <v>52</v>
      </c>
    </row>
    <row r="167" spans="1:15" x14ac:dyDescent="0.25">
      <c r="A167" t="s">
        <v>790</v>
      </c>
      <c r="B167" t="s">
        <v>76</v>
      </c>
      <c r="C167" t="s">
        <v>80</v>
      </c>
      <c r="D167" t="s">
        <v>465</v>
      </c>
      <c r="E167" t="s">
        <v>34</v>
      </c>
      <c r="F167" t="s">
        <v>606</v>
      </c>
      <c r="G167" t="s">
        <v>1330</v>
      </c>
      <c r="H167" t="s">
        <v>1295</v>
      </c>
      <c r="I167" t="s">
        <v>51</v>
      </c>
      <c r="J167" t="s">
        <v>39</v>
      </c>
      <c r="K167" t="s">
        <v>31</v>
      </c>
      <c r="L167" t="s">
        <v>31</v>
      </c>
      <c r="M167" t="s">
        <v>606</v>
      </c>
      <c r="N167" t="s">
        <v>31</v>
      </c>
      <c r="O167" t="s">
        <v>52</v>
      </c>
    </row>
    <row r="168" spans="1:15" x14ac:dyDescent="0.25">
      <c r="A168" t="s">
        <v>791</v>
      </c>
      <c r="B168" t="s">
        <v>76</v>
      </c>
      <c r="C168" t="s">
        <v>80</v>
      </c>
      <c r="D168" t="s">
        <v>466</v>
      </c>
      <c r="E168" t="s">
        <v>34</v>
      </c>
      <c r="F168" t="s">
        <v>606</v>
      </c>
      <c r="G168" t="s">
        <v>1330</v>
      </c>
      <c r="H168" t="s">
        <v>265</v>
      </c>
      <c r="I168" t="s">
        <v>51</v>
      </c>
      <c r="J168" t="s">
        <v>39</v>
      </c>
      <c r="K168" t="s">
        <v>31</v>
      </c>
      <c r="L168" t="s">
        <v>31</v>
      </c>
      <c r="M168" t="s">
        <v>606</v>
      </c>
      <c r="N168" t="s">
        <v>31</v>
      </c>
      <c r="O168" t="s">
        <v>52</v>
      </c>
    </row>
    <row r="169" spans="1:15" x14ac:dyDescent="0.25">
      <c r="A169" t="s">
        <v>832</v>
      </c>
      <c r="B169" t="s">
        <v>76</v>
      </c>
      <c r="C169" t="s">
        <v>81</v>
      </c>
      <c r="D169" t="s">
        <v>1268</v>
      </c>
      <c r="E169" t="s">
        <v>34</v>
      </c>
      <c r="F169" t="s">
        <v>606</v>
      </c>
      <c r="G169" t="s">
        <v>267</v>
      </c>
      <c r="H169" t="s">
        <v>1505</v>
      </c>
      <c r="I169" t="s">
        <v>51</v>
      </c>
      <c r="J169" t="s">
        <v>39</v>
      </c>
      <c r="K169" t="s">
        <v>1256</v>
      </c>
      <c r="M169" t="s">
        <v>1506</v>
      </c>
      <c r="N169" t="s">
        <v>31</v>
      </c>
    </row>
    <row r="170" spans="1:15" x14ac:dyDescent="0.25">
      <c r="A170" t="s">
        <v>792</v>
      </c>
      <c r="B170" t="s">
        <v>76</v>
      </c>
      <c r="C170" t="s">
        <v>80</v>
      </c>
      <c r="D170" t="s">
        <v>467</v>
      </c>
      <c r="E170" t="s">
        <v>34</v>
      </c>
      <c r="F170" t="s">
        <v>606</v>
      </c>
      <c r="G170" t="s">
        <v>1330</v>
      </c>
      <c r="H170" t="s">
        <v>1345</v>
      </c>
      <c r="I170" t="s">
        <v>51</v>
      </c>
      <c r="J170" t="s">
        <v>39</v>
      </c>
      <c r="K170" t="s">
        <v>31</v>
      </c>
      <c r="L170" t="s">
        <v>31</v>
      </c>
      <c r="M170" t="s">
        <v>606</v>
      </c>
      <c r="N170" t="s">
        <v>31</v>
      </c>
      <c r="O170" t="s">
        <v>52</v>
      </c>
    </row>
    <row r="171" spans="1:15" x14ac:dyDescent="0.25">
      <c r="A171" t="s">
        <v>793</v>
      </c>
      <c r="B171" t="s">
        <v>76</v>
      </c>
      <c r="C171" t="s">
        <v>80</v>
      </c>
      <c r="D171" t="s">
        <v>468</v>
      </c>
      <c r="E171" t="s">
        <v>34</v>
      </c>
      <c r="F171" t="s">
        <v>606</v>
      </c>
      <c r="G171" t="s">
        <v>1330</v>
      </c>
      <c r="H171" t="s">
        <v>1346</v>
      </c>
      <c r="I171" t="s">
        <v>51</v>
      </c>
      <c r="J171" t="s">
        <v>39</v>
      </c>
      <c r="K171" t="s">
        <v>31</v>
      </c>
      <c r="L171" t="s">
        <v>31</v>
      </c>
      <c r="M171" t="s">
        <v>606</v>
      </c>
      <c r="N171" t="s">
        <v>31</v>
      </c>
      <c r="O171" t="s">
        <v>52</v>
      </c>
    </row>
    <row r="172" spans="1:15" x14ac:dyDescent="0.25">
      <c r="A172" t="s">
        <v>794</v>
      </c>
      <c r="B172" t="s">
        <v>76</v>
      </c>
      <c r="C172" t="s">
        <v>80</v>
      </c>
      <c r="D172" t="s">
        <v>469</v>
      </c>
      <c r="E172" t="s">
        <v>34</v>
      </c>
      <c r="F172" t="s">
        <v>606</v>
      </c>
      <c r="G172" t="s">
        <v>1330</v>
      </c>
      <c r="H172" t="s">
        <v>1347</v>
      </c>
      <c r="I172" t="s">
        <v>51</v>
      </c>
      <c r="J172" t="s">
        <v>39</v>
      </c>
      <c r="K172" t="s">
        <v>31</v>
      </c>
      <c r="L172" t="s">
        <v>31</v>
      </c>
      <c r="M172" t="s">
        <v>606</v>
      </c>
      <c r="N172" t="s">
        <v>31</v>
      </c>
      <c r="O172" t="s">
        <v>52</v>
      </c>
    </row>
    <row r="173" spans="1:15" x14ac:dyDescent="0.25">
      <c r="A173" t="s">
        <v>833</v>
      </c>
      <c r="B173" t="s">
        <v>76</v>
      </c>
      <c r="C173" t="s">
        <v>81</v>
      </c>
      <c r="D173" t="s">
        <v>1267</v>
      </c>
      <c r="E173" t="s">
        <v>34</v>
      </c>
      <c r="F173" t="s">
        <v>606</v>
      </c>
      <c r="G173" t="s">
        <v>267</v>
      </c>
      <c r="H173" t="s">
        <v>1507</v>
      </c>
      <c r="I173" t="s">
        <v>51</v>
      </c>
      <c r="J173" t="s">
        <v>39</v>
      </c>
      <c r="K173" t="s">
        <v>1257</v>
      </c>
      <c r="L173" t="s">
        <v>1695</v>
      </c>
      <c r="M173" t="s">
        <v>1508</v>
      </c>
      <c r="N173" t="s">
        <v>31</v>
      </c>
    </row>
    <row r="174" spans="1:15" x14ac:dyDescent="0.25">
      <c r="A174" t="s">
        <v>795</v>
      </c>
      <c r="B174" t="s">
        <v>76</v>
      </c>
      <c r="C174" t="s">
        <v>80</v>
      </c>
      <c r="D174" t="s">
        <v>470</v>
      </c>
      <c r="E174" t="s">
        <v>34</v>
      </c>
      <c r="F174" t="s">
        <v>606</v>
      </c>
      <c r="G174" t="s">
        <v>1330</v>
      </c>
      <c r="H174" t="s">
        <v>1345</v>
      </c>
      <c r="I174" t="s">
        <v>51</v>
      </c>
      <c r="J174" t="s">
        <v>39</v>
      </c>
      <c r="K174" t="s">
        <v>31</v>
      </c>
      <c r="L174" t="s">
        <v>31</v>
      </c>
      <c r="M174" t="s">
        <v>606</v>
      </c>
      <c r="N174" t="s">
        <v>31</v>
      </c>
      <c r="O174" t="s">
        <v>52</v>
      </c>
    </row>
    <row r="175" spans="1:15" x14ac:dyDescent="0.25">
      <c r="A175" t="s">
        <v>796</v>
      </c>
      <c r="B175" t="s">
        <v>76</v>
      </c>
      <c r="C175" t="s">
        <v>80</v>
      </c>
      <c r="D175" t="s">
        <v>471</v>
      </c>
      <c r="E175" t="s">
        <v>34</v>
      </c>
      <c r="F175" t="s">
        <v>606</v>
      </c>
      <c r="G175" t="s">
        <v>1330</v>
      </c>
      <c r="H175" t="s">
        <v>1347</v>
      </c>
      <c r="I175" t="s">
        <v>51</v>
      </c>
      <c r="J175" t="s">
        <v>39</v>
      </c>
      <c r="K175" t="s">
        <v>31</v>
      </c>
      <c r="L175" t="s">
        <v>31</v>
      </c>
      <c r="M175" t="s">
        <v>606</v>
      </c>
      <c r="N175" t="s">
        <v>31</v>
      </c>
      <c r="O175" t="s">
        <v>52</v>
      </c>
    </row>
    <row r="176" spans="1:15" x14ac:dyDescent="0.25">
      <c r="A176" t="s">
        <v>797</v>
      </c>
      <c r="B176" t="s">
        <v>76</v>
      </c>
      <c r="C176" t="s">
        <v>80</v>
      </c>
      <c r="D176" t="s">
        <v>472</v>
      </c>
      <c r="E176" t="s">
        <v>34</v>
      </c>
      <c r="F176" t="s">
        <v>606</v>
      </c>
      <c r="G176" t="s">
        <v>1330</v>
      </c>
      <c r="H176" t="s">
        <v>1347</v>
      </c>
      <c r="I176" t="s">
        <v>51</v>
      </c>
      <c r="J176" t="s">
        <v>39</v>
      </c>
      <c r="K176" t="s">
        <v>31</v>
      </c>
      <c r="L176" t="s">
        <v>31</v>
      </c>
      <c r="M176" t="s">
        <v>606</v>
      </c>
      <c r="N176" t="s">
        <v>31</v>
      </c>
      <c r="O176" t="s">
        <v>52</v>
      </c>
    </row>
    <row r="177" spans="1:15" x14ac:dyDescent="0.25">
      <c r="A177" t="s">
        <v>798</v>
      </c>
      <c r="B177" t="s">
        <v>76</v>
      </c>
      <c r="C177" t="s">
        <v>80</v>
      </c>
      <c r="D177" t="s">
        <v>473</v>
      </c>
      <c r="E177" t="s">
        <v>34</v>
      </c>
      <c r="F177" t="s">
        <v>606</v>
      </c>
      <c r="G177" t="s">
        <v>1330</v>
      </c>
      <c r="H177" t="s">
        <v>1338</v>
      </c>
      <c r="I177" t="s">
        <v>51</v>
      </c>
      <c r="J177" t="s">
        <v>39</v>
      </c>
      <c r="K177" t="s">
        <v>31</v>
      </c>
      <c r="L177" t="s">
        <v>31</v>
      </c>
      <c r="M177" t="s">
        <v>606</v>
      </c>
      <c r="N177" t="s">
        <v>31</v>
      </c>
      <c r="O177" t="s">
        <v>52</v>
      </c>
    </row>
    <row r="178" spans="1:15" x14ac:dyDescent="0.25">
      <c r="A178" t="s">
        <v>799</v>
      </c>
      <c r="B178" t="s">
        <v>76</v>
      </c>
      <c r="C178" t="s">
        <v>80</v>
      </c>
      <c r="D178" t="s">
        <v>474</v>
      </c>
      <c r="E178" t="s">
        <v>34</v>
      </c>
      <c r="F178" t="s">
        <v>606</v>
      </c>
      <c r="G178" t="s">
        <v>1330</v>
      </c>
      <c r="H178" t="s">
        <v>1294</v>
      </c>
      <c r="I178" t="s">
        <v>51</v>
      </c>
      <c r="J178" t="s">
        <v>39</v>
      </c>
      <c r="K178" t="s">
        <v>31</v>
      </c>
      <c r="L178" t="s">
        <v>31</v>
      </c>
      <c r="M178" t="s">
        <v>606</v>
      </c>
      <c r="N178" t="s">
        <v>31</v>
      </c>
      <c r="O178" t="s">
        <v>52</v>
      </c>
    </row>
    <row r="179" spans="1:15" x14ac:dyDescent="0.25">
      <c r="A179" t="s">
        <v>800</v>
      </c>
      <c r="B179" t="s">
        <v>76</v>
      </c>
      <c r="C179" t="s">
        <v>80</v>
      </c>
      <c r="D179" t="s">
        <v>475</v>
      </c>
      <c r="E179" t="s">
        <v>34</v>
      </c>
      <c r="F179" t="s">
        <v>606</v>
      </c>
      <c r="G179" t="s">
        <v>1330</v>
      </c>
      <c r="H179" t="s">
        <v>1348</v>
      </c>
      <c r="I179" t="s">
        <v>51</v>
      </c>
      <c r="J179" t="s">
        <v>39</v>
      </c>
      <c r="K179" t="s">
        <v>31</v>
      </c>
      <c r="L179" t="s">
        <v>31</v>
      </c>
      <c r="M179" t="s">
        <v>606</v>
      </c>
      <c r="N179" t="s">
        <v>31</v>
      </c>
      <c r="O179" t="s">
        <v>52</v>
      </c>
    </row>
    <row r="180" spans="1:15" x14ac:dyDescent="0.25">
      <c r="A180" t="s">
        <v>801</v>
      </c>
      <c r="B180" t="s">
        <v>76</v>
      </c>
      <c r="C180" t="s">
        <v>80</v>
      </c>
      <c r="D180" t="s">
        <v>476</v>
      </c>
      <c r="E180" t="s">
        <v>34</v>
      </c>
      <c r="F180" t="s">
        <v>606</v>
      </c>
      <c r="G180" t="s">
        <v>1330</v>
      </c>
      <c r="H180" t="s">
        <v>1345</v>
      </c>
      <c r="I180" t="s">
        <v>51</v>
      </c>
      <c r="J180" t="s">
        <v>39</v>
      </c>
      <c r="K180" t="s">
        <v>31</v>
      </c>
      <c r="L180" t="s">
        <v>31</v>
      </c>
      <c r="M180" t="s">
        <v>606</v>
      </c>
      <c r="N180" t="s">
        <v>31</v>
      </c>
      <c r="O180" t="s">
        <v>52</v>
      </c>
    </row>
    <row r="181" spans="1:15" x14ac:dyDescent="0.25">
      <c r="A181" t="s">
        <v>802</v>
      </c>
      <c r="B181" t="s">
        <v>76</v>
      </c>
      <c r="C181" t="s">
        <v>80</v>
      </c>
      <c r="D181" t="s">
        <v>477</v>
      </c>
      <c r="E181" t="s">
        <v>34</v>
      </c>
      <c r="F181" t="s">
        <v>606</v>
      </c>
      <c r="G181" t="s">
        <v>1330</v>
      </c>
      <c r="H181" t="s">
        <v>1349</v>
      </c>
      <c r="I181" t="s">
        <v>51</v>
      </c>
      <c r="J181" t="s">
        <v>39</v>
      </c>
      <c r="K181" t="s">
        <v>31</v>
      </c>
      <c r="L181" t="s">
        <v>31</v>
      </c>
      <c r="M181" t="s">
        <v>606</v>
      </c>
      <c r="N181" t="s">
        <v>31</v>
      </c>
      <c r="O181" t="s">
        <v>52</v>
      </c>
    </row>
    <row r="182" spans="1:15" x14ac:dyDescent="0.25">
      <c r="A182" t="s">
        <v>803</v>
      </c>
      <c r="B182" t="s">
        <v>76</v>
      </c>
      <c r="C182" t="s">
        <v>80</v>
      </c>
      <c r="D182" t="s">
        <v>478</v>
      </c>
      <c r="E182" t="s">
        <v>34</v>
      </c>
      <c r="F182" t="s">
        <v>606</v>
      </c>
      <c r="G182" t="s">
        <v>1330</v>
      </c>
      <c r="H182" t="s">
        <v>133</v>
      </c>
      <c r="I182" t="s">
        <v>51</v>
      </c>
      <c r="J182" t="s">
        <v>39</v>
      </c>
      <c r="K182" t="s">
        <v>31</v>
      </c>
      <c r="L182" t="s">
        <v>31</v>
      </c>
      <c r="M182" t="s">
        <v>606</v>
      </c>
      <c r="N182" t="s">
        <v>31</v>
      </c>
      <c r="O182" t="s">
        <v>52</v>
      </c>
    </row>
    <row r="183" spans="1:15" x14ac:dyDescent="0.25">
      <c r="A183" t="s">
        <v>834</v>
      </c>
      <c r="B183" t="s">
        <v>76</v>
      </c>
      <c r="C183" t="s">
        <v>81</v>
      </c>
      <c r="D183" t="s">
        <v>1265</v>
      </c>
      <c r="E183" t="s">
        <v>34</v>
      </c>
      <c r="F183" t="s">
        <v>606</v>
      </c>
      <c r="G183" t="s">
        <v>267</v>
      </c>
      <c r="H183" t="s">
        <v>1509</v>
      </c>
      <c r="I183" t="s">
        <v>51</v>
      </c>
      <c r="J183" t="s">
        <v>39</v>
      </c>
      <c r="K183" t="s">
        <v>1696</v>
      </c>
      <c r="L183" t="s">
        <v>1697</v>
      </c>
      <c r="M183" t="s">
        <v>1510</v>
      </c>
      <c r="N183" t="s">
        <v>31</v>
      </c>
    </row>
    <row r="184" spans="1:15" x14ac:dyDescent="0.25">
      <c r="A184" t="s">
        <v>804</v>
      </c>
      <c r="B184" t="s">
        <v>76</v>
      </c>
      <c r="C184" t="s">
        <v>80</v>
      </c>
      <c r="D184" t="s">
        <v>479</v>
      </c>
      <c r="E184" t="s">
        <v>34</v>
      </c>
      <c r="F184" t="s">
        <v>606</v>
      </c>
      <c r="G184" t="s">
        <v>1330</v>
      </c>
      <c r="H184" t="s">
        <v>1350</v>
      </c>
      <c r="I184" t="s">
        <v>51</v>
      </c>
      <c r="J184" t="s">
        <v>39</v>
      </c>
      <c r="K184" t="s">
        <v>31</v>
      </c>
      <c r="L184" t="s">
        <v>31</v>
      </c>
      <c r="M184" t="s">
        <v>606</v>
      </c>
      <c r="N184" t="s">
        <v>31</v>
      </c>
      <c r="O184" t="s">
        <v>52</v>
      </c>
    </row>
    <row r="185" spans="1:15" x14ac:dyDescent="0.25">
      <c r="A185" t="s">
        <v>805</v>
      </c>
      <c r="B185" t="s">
        <v>76</v>
      </c>
      <c r="C185" t="s">
        <v>80</v>
      </c>
      <c r="D185" t="s">
        <v>480</v>
      </c>
      <c r="E185" t="s">
        <v>34</v>
      </c>
      <c r="F185" t="s">
        <v>606</v>
      </c>
      <c r="G185" t="s">
        <v>1330</v>
      </c>
      <c r="H185" t="s">
        <v>1339</v>
      </c>
      <c r="I185" t="s">
        <v>51</v>
      </c>
      <c r="J185" t="s">
        <v>39</v>
      </c>
      <c r="K185" t="s">
        <v>31</v>
      </c>
      <c r="L185" t="s">
        <v>31</v>
      </c>
      <c r="M185" t="s">
        <v>606</v>
      </c>
      <c r="N185" t="s">
        <v>31</v>
      </c>
      <c r="O185" t="s">
        <v>52</v>
      </c>
    </row>
    <row r="186" spans="1:15" x14ac:dyDescent="0.25">
      <c r="A186" t="s">
        <v>835</v>
      </c>
      <c r="B186" t="s">
        <v>76</v>
      </c>
      <c r="C186" t="s">
        <v>81</v>
      </c>
      <c r="D186" t="s">
        <v>1259</v>
      </c>
      <c r="E186" t="s">
        <v>34</v>
      </c>
      <c r="F186" t="s">
        <v>606</v>
      </c>
      <c r="G186" t="s">
        <v>267</v>
      </c>
      <c r="H186" t="s">
        <v>1511</v>
      </c>
      <c r="I186" t="s">
        <v>51</v>
      </c>
      <c r="J186" t="s">
        <v>39</v>
      </c>
      <c r="K186" t="s">
        <v>1260</v>
      </c>
      <c r="L186" t="s">
        <v>1698</v>
      </c>
      <c r="M186" t="s">
        <v>130</v>
      </c>
      <c r="N186" t="s">
        <v>31</v>
      </c>
    </row>
    <row r="187" spans="1:15" x14ac:dyDescent="0.25">
      <c r="A187" t="s">
        <v>641</v>
      </c>
      <c r="B187" t="s">
        <v>82</v>
      </c>
      <c r="C187" t="s">
        <v>1016</v>
      </c>
      <c r="D187" t="s">
        <v>1087</v>
      </c>
      <c r="E187" t="s">
        <v>34</v>
      </c>
      <c r="F187" t="s">
        <v>606</v>
      </c>
      <c r="G187" t="s">
        <v>270</v>
      </c>
      <c r="H187" t="s">
        <v>1386</v>
      </c>
      <c r="I187" t="s">
        <v>51</v>
      </c>
      <c r="J187" t="s">
        <v>39</v>
      </c>
      <c r="K187" t="s">
        <v>1771</v>
      </c>
      <c r="L187" t="s">
        <v>1772</v>
      </c>
      <c r="O187" t="s">
        <v>52</v>
      </c>
    </row>
    <row r="188" spans="1:15" x14ac:dyDescent="0.25">
      <c r="A188" t="s">
        <v>642</v>
      </c>
      <c r="B188" t="s">
        <v>82</v>
      </c>
      <c r="C188" t="s">
        <v>1016</v>
      </c>
      <c r="D188" t="s">
        <v>1138</v>
      </c>
      <c r="E188" t="s">
        <v>34</v>
      </c>
      <c r="F188" t="s">
        <v>606</v>
      </c>
      <c r="G188" t="s">
        <v>271</v>
      </c>
      <c r="H188" t="s">
        <v>1512</v>
      </c>
      <c r="I188" t="s">
        <v>53</v>
      </c>
      <c r="J188" t="s">
        <v>39</v>
      </c>
      <c r="K188" t="s">
        <v>1699</v>
      </c>
      <c r="L188" t="s">
        <v>1700</v>
      </c>
      <c r="M188" t="s">
        <v>1453</v>
      </c>
      <c r="O188" t="s">
        <v>56</v>
      </c>
    </row>
    <row r="189" spans="1:15" x14ac:dyDescent="0.25">
      <c r="A189" t="s">
        <v>643</v>
      </c>
      <c r="B189" t="s">
        <v>82</v>
      </c>
      <c r="C189" t="s">
        <v>1016</v>
      </c>
      <c r="D189" t="s">
        <v>1092</v>
      </c>
      <c r="E189" t="s">
        <v>34</v>
      </c>
      <c r="F189" t="s">
        <v>606</v>
      </c>
      <c r="G189" t="s">
        <v>270</v>
      </c>
      <c r="H189" t="s">
        <v>1387</v>
      </c>
      <c r="I189" t="s">
        <v>51</v>
      </c>
      <c r="J189" t="s">
        <v>39</v>
      </c>
      <c r="K189" t="s">
        <v>1773</v>
      </c>
      <c r="L189" t="s">
        <v>1774</v>
      </c>
      <c r="O189" t="s">
        <v>52</v>
      </c>
    </row>
    <row r="190" spans="1:15" x14ac:dyDescent="0.25">
      <c r="A190" t="s">
        <v>644</v>
      </c>
      <c r="B190" t="s">
        <v>82</v>
      </c>
      <c r="C190" t="s">
        <v>1016</v>
      </c>
      <c r="D190" t="s">
        <v>1139</v>
      </c>
      <c r="E190" t="s">
        <v>34</v>
      </c>
      <c r="F190" t="s">
        <v>606</v>
      </c>
      <c r="G190" t="s">
        <v>271</v>
      </c>
      <c r="H190" t="s">
        <v>1513</v>
      </c>
      <c r="I190" t="s">
        <v>43</v>
      </c>
      <c r="J190" t="s">
        <v>39</v>
      </c>
      <c r="K190" t="s">
        <v>1128</v>
      </c>
      <c r="M190" t="s">
        <v>1447</v>
      </c>
    </row>
    <row r="191" spans="1:15" x14ac:dyDescent="0.25">
      <c r="A191" t="s">
        <v>645</v>
      </c>
      <c r="B191" t="s">
        <v>82</v>
      </c>
      <c r="C191" t="s">
        <v>1016</v>
      </c>
      <c r="D191" t="s">
        <v>1140</v>
      </c>
      <c r="E191" t="s">
        <v>34</v>
      </c>
      <c r="F191" t="s">
        <v>606</v>
      </c>
      <c r="G191" t="s">
        <v>270</v>
      </c>
      <c r="H191" t="s">
        <v>1388</v>
      </c>
      <c r="I191" t="s">
        <v>51</v>
      </c>
      <c r="J191" t="s">
        <v>39</v>
      </c>
      <c r="K191" t="s">
        <v>1775</v>
      </c>
      <c r="L191" t="s">
        <v>1776</v>
      </c>
      <c r="O191" t="s">
        <v>52</v>
      </c>
    </row>
    <row r="192" spans="1:15" x14ac:dyDescent="0.25">
      <c r="A192" t="s">
        <v>646</v>
      </c>
      <c r="B192" t="s">
        <v>82</v>
      </c>
      <c r="C192" t="s">
        <v>1016</v>
      </c>
      <c r="D192" t="s">
        <v>1141</v>
      </c>
      <c r="E192" t="s">
        <v>34</v>
      </c>
      <c r="F192" t="s">
        <v>606</v>
      </c>
      <c r="G192" t="s">
        <v>271</v>
      </c>
      <c r="H192" t="s">
        <v>1514</v>
      </c>
      <c r="I192" t="s">
        <v>43</v>
      </c>
      <c r="J192" t="s">
        <v>39</v>
      </c>
      <c r="K192" t="s">
        <v>1128</v>
      </c>
      <c r="M192" t="s">
        <v>1447</v>
      </c>
    </row>
    <row r="193" spans="1:15" x14ac:dyDescent="0.25">
      <c r="A193" t="s">
        <v>647</v>
      </c>
      <c r="B193" t="s">
        <v>82</v>
      </c>
      <c r="C193" t="s">
        <v>1016</v>
      </c>
      <c r="D193" t="s">
        <v>1142</v>
      </c>
      <c r="E193" t="s">
        <v>34</v>
      </c>
      <c r="F193" t="s">
        <v>606</v>
      </c>
      <c r="G193" t="s">
        <v>271</v>
      </c>
      <c r="H193" t="s">
        <v>1515</v>
      </c>
      <c r="I193" t="s">
        <v>53</v>
      </c>
      <c r="J193" t="s">
        <v>39</v>
      </c>
      <c r="K193" t="s">
        <v>1701</v>
      </c>
      <c r="L193" t="s">
        <v>1270</v>
      </c>
      <c r="M193" t="s">
        <v>1270</v>
      </c>
      <c r="O193" t="s">
        <v>56</v>
      </c>
    </row>
    <row r="194" spans="1:15" x14ac:dyDescent="0.25">
      <c r="A194" t="s">
        <v>648</v>
      </c>
      <c r="B194" t="s">
        <v>82</v>
      </c>
      <c r="C194" t="s">
        <v>1016</v>
      </c>
      <c r="D194" t="s">
        <v>1145</v>
      </c>
      <c r="E194" t="s">
        <v>34</v>
      </c>
      <c r="F194" t="s">
        <v>606</v>
      </c>
      <c r="G194" t="s">
        <v>270</v>
      </c>
      <c r="H194" t="s">
        <v>1389</v>
      </c>
      <c r="I194" t="s">
        <v>51</v>
      </c>
      <c r="J194" t="s">
        <v>39</v>
      </c>
      <c r="K194" t="s">
        <v>1777</v>
      </c>
      <c r="L194" t="s">
        <v>1778</v>
      </c>
      <c r="O194" t="s">
        <v>52</v>
      </c>
    </row>
    <row r="195" spans="1:15" x14ac:dyDescent="0.25">
      <c r="A195" t="s">
        <v>649</v>
      </c>
      <c r="B195" t="s">
        <v>82</v>
      </c>
      <c r="C195" t="s">
        <v>1016</v>
      </c>
      <c r="D195" t="s">
        <v>1144</v>
      </c>
      <c r="E195" t="s">
        <v>34</v>
      </c>
      <c r="F195" t="s">
        <v>606</v>
      </c>
      <c r="G195" t="s">
        <v>270</v>
      </c>
      <c r="H195" t="s">
        <v>1390</v>
      </c>
      <c r="I195" t="s">
        <v>51</v>
      </c>
      <c r="J195" t="s">
        <v>39</v>
      </c>
      <c r="K195" t="s">
        <v>1779</v>
      </c>
      <c r="L195" t="s">
        <v>1780</v>
      </c>
      <c r="O195" t="s">
        <v>52</v>
      </c>
    </row>
    <row r="196" spans="1:15" x14ac:dyDescent="0.25">
      <c r="A196" t="s">
        <v>650</v>
      </c>
      <c r="B196" t="s">
        <v>82</v>
      </c>
      <c r="C196" t="s">
        <v>1016</v>
      </c>
      <c r="D196" t="s">
        <v>1143</v>
      </c>
      <c r="E196" t="s">
        <v>34</v>
      </c>
      <c r="F196" t="s">
        <v>606</v>
      </c>
      <c r="G196" t="s">
        <v>270</v>
      </c>
      <c r="H196" t="s">
        <v>1391</v>
      </c>
      <c r="I196" t="s">
        <v>51</v>
      </c>
      <c r="J196" t="s">
        <v>39</v>
      </c>
      <c r="K196" t="s">
        <v>1781</v>
      </c>
      <c r="L196" t="s">
        <v>1782</v>
      </c>
      <c r="O196" t="s">
        <v>52</v>
      </c>
    </row>
    <row r="197" spans="1:15" x14ac:dyDescent="0.25">
      <c r="A197" t="s">
        <v>651</v>
      </c>
      <c r="B197" t="s">
        <v>82</v>
      </c>
      <c r="C197" t="s">
        <v>1016</v>
      </c>
      <c r="D197" t="s">
        <v>1088</v>
      </c>
      <c r="E197" t="s">
        <v>34</v>
      </c>
      <c r="F197" t="s">
        <v>606</v>
      </c>
      <c r="G197" t="s">
        <v>270</v>
      </c>
      <c r="H197" t="s">
        <v>1392</v>
      </c>
      <c r="I197" t="s">
        <v>51</v>
      </c>
      <c r="J197" t="s">
        <v>39</v>
      </c>
      <c r="K197" t="s">
        <v>1783</v>
      </c>
      <c r="L197" t="s">
        <v>1784</v>
      </c>
      <c r="O197" t="s">
        <v>52</v>
      </c>
    </row>
    <row r="198" spans="1:15" x14ac:dyDescent="0.25">
      <c r="A198" t="s">
        <v>652</v>
      </c>
      <c r="B198" t="s">
        <v>82</v>
      </c>
      <c r="C198" t="s">
        <v>1016</v>
      </c>
      <c r="D198" t="s">
        <v>1146</v>
      </c>
      <c r="E198" t="s">
        <v>34</v>
      </c>
      <c r="F198" t="s">
        <v>606</v>
      </c>
      <c r="G198" t="s">
        <v>270</v>
      </c>
      <c r="H198" t="s">
        <v>1393</v>
      </c>
      <c r="I198" t="s">
        <v>51</v>
      </c>
      <c r="J198" t="s">
        <v>39</v>
      </c>
      <c r="K198" t="s">
        <v>1785</v>
      </c>
      <c r="L198" t="s">
        <v>1782</v>
      </c>
      <c r="O198" t="s">
        <v>52</v>
      </c>
    </row>
    <row r="199" spans="1:15" x14ac:dyDescent="0.25">
      <c r="A199" t="s">
        <v>653</v>
      </c>
      <c r="B199" t="s">
        <v>82</v>
      </c>
      <c r="C199" t="s">
        <v>1016</v>
      </c>
      <c r="D199" t="s">
        <v>342</v>
      </c>
      <c r="E199" t="s">
        <v>34</v>
      </c>
      <c r="F199" t="s">
        <v>606</v>
      </c>
      <c r="G199" t="s">
        <v>270</v>
      </c>
      <c r="H199" t="s">
        <v>1394</v>
      </c>
      <c r="I199" t="s">
        <v>51</v>
      </c>
      <c r="J199" t="s">
        <v>39</v>
      </c>
      <c r="K199" t="s">
        <v>1786</v>
      </c>
      <c r="L199" t="s">
        <v>1787</v>
      </c>
      <c r="O199" t="s">
        <v>52</v>
      </c>
    </row>
    <row r="200" spans="1:15" x14ac:dyDescent="0.25">
      <c r="A200" t="s">
        <v>654</v>
      </c>
      <c r="B200" t="s">
        <v>82</v>
      </c>
      <c r="C200" t="s">
        <v>1016</v>
      </c>
      <c r="D200" t="s">
        <v>343</v>
      </c>
      <c r="E200" t="s">
        <v>34</v>
      </c>
      <c r="F200" t="s">
        <v>606</v>
      </c>
      <c r="G200" t="s">
        <v>270</v>
      </c>
      <c r="H200" t="s">
        <v>1395</v>
      </c>
      <c r="I200" t="s">
        <v>51</v>
      </c>
      <c r="J200" t="s">
        <v>39</v>
      </c>
      <c r="K200" t="s">
        <v>1788</v>
      </c>
      <c r="L200" t="s">
        <v>1789</v>
      </c>
      <c r="O200" t="s">
        <v>52</v>
      </c>
    </row>
    <row r="201" spans="1:15" x14ac:dyDescent="0.25">
      <c r="A201" t="s">
        <v>655</v>
      </c>
      <c r="B201" t="s">
        <v>82</v>
      </c>
      <c r="C201" t="s">
        <v>1016</v>
      </c>
      <c r="D201" t="s">
        <v>1086</v>
      </c>
      <c r="E201" t="s">
        <v>34</v>
      </c>
      <c r="F201" t="s">
        <v>606</v>
      </c>
      <c r="G201" t="s">
        <v>270</v>
      </c>
      <c r="H201" t="s">
        <v>1516</v>
      </c>
      <c r="I201" t="s">
        <v>67</v>
      </c>
      <c r="J201" t="s">
        <v>39</v>
      </c>
      <c r="K201" t="s">
        <v>1702</v>
      </c>
      <c r="L201" t="s">
        <v>1703</v>
      </c>
      <c r="M201" t="s">
        <v>1270</v>
      </c>
      <c r="O201" t="s">
        <v>52</v>
      </c>
    </row>
    <row r="202" spans="1:15" x14ac:dyDescent="0.25">
      <c r="A202" t="s">
        <v>656</v>
      </c>
      <c r="B202" t="s">
        <v>82</v>
      </c>
      <c r="C202" t="s">
        <v>1016</v>
      </c>
      <c r="D202" t="s">
        <v>344</v>
      </c>
      <c r="E202" t="s">
        <v>34</v>
      </c>
      <c r="F202" t="s">
        <v>606</v>
      </c>
      <c r="G202" t="s">
        <v>270</v>
      </c>
      <c r="H202" t="s">
        <v>1396</v>
      </c>
      <c r="I202" t="s">
        <v>51</v>
      </c>
      <c r="J202" t="s">
        <v>39</v>
      </c>
      <c r="K202" t="s">
        <v>1790</v>
      </c>
      <c r="L202" t="s">
        <v>1791</v>
      </c>
      <c r="O202" t="s">
        <v>52</v>
      </c>
    </row>
    <row r="203" spans="1:15" x14ac:dyDescent="0.25">
      <c r="A203" t="s">
        <v>657</v>
      </c>
      <c r="B203" t="s">
        <v>82</v>
      </c>
      <c r="C203" t="s">
        <v>1016</v>
      </c>
      <c r="D203" t="s">
        <v>345</v>
      </c>
      <c r="E203" t="s">
        <v>34</v>
      </c>
      <c r="F203" t="s">
        <v>606</v>
      </c>
      <c r="G203" t="s">
        <v>270</v>
      </c>
      <c r="H203" t="s">
        <v>1397</v>
      </c>
      <c r="I203" t="s">
        <v>51</v>
      </c>
      <c r="J203" t="s">
        <v>39</v>
      </c>
      <c r="K203" t="s">
        <v>1792</v>
      </c>
      <c r="L203" t="s">
        <v>1793</v>
      </c>
      <c r="O203" t="s">
        <v>52</v>
      </c>
    </row>
    <row r="204" spans="1:15" x14ac:dyDescent="0.25">
      <c r="A204" t="s">
        <v>658</v>
      </c>
      <c r="B204" t="s">
        <v>82</v>
      </c>
      <c r="C204" t="s">
        <v>1016</v>
      </c>
      <c r="D204" t="s">
        <v>346</v>
      </c>
      <c r="E204" t="s">
        <v>34</v>
      </c>
      <c r="F204" t="s">
        <v>606</v>
      </c>
      <c r="G204" t="s">
        <v>270</v>
      </c>
      <c r="H204" t="s">
        <v>1398</v>
      </c>
      <c r="I204" t="s">
        <v>51</v>
      </c>
      <c r="J204" t="s">
        <v>39</v>
      </c>
      <c r="K204" t="s">
        <v>1794</v>
      </c>
      <c r="L204" t="s">
        <v>1782</v>
      </c>
      <c r="O204" t="s">
        <v>52</v>
      </c>
    </row>
    <row r="205" spans="1:15" x14ac:dyDescent="0.25">
      <c r="A205" t="s">
        <v>659</v>
      </c>
      <c r="B205" t="s">
        <v>82</v>
      </c>
      <c r="C205" t="s">
        <v>1016</v>
      </c>
      <c r="D205" t="s">
        <v>347</v>
      </c>
      <c r="E205" t="s">
        <v>34</v>
      </c>
      <c r="F205" t="s">
        <v>606</v>
      </c>
      <c r="G205" t="s">
        <v>270</v>
      </c>
      <c r="H205" t="s">
        <v>1399</v>
      </c>
      <c r="I205" t="s">
        <v>51</v>
      </c>
      <c r="J205" t="s">
        <v>39</v>
      </c>
      <c r="K205" t="s">
        <v>1795</v>
      </c>
      <c r="L205" t="s">
        <v>1796</v>
      </c>
      <c r="O205" t="s">
        <v>52</v>
      </c>
    </row>
    <row r="206" spans="1:15" x14ac:dyDescent="0.25">
      <c r="A206" t="s">
        <v>660</v>
      </c>
      <c r="B206" t="s">
        <v>82</v>
      </c>
      <c r="C206" t="s">
        <v>1016</v>
      </c>
      <c r="D206" t="s">
        <v>348</v>
      </c>
      <c r="E206" t="s">
        <v>34</v>
      </c>
      <c r="F206" t="s">
        <v>606</v>
      </c>
      <c r="G206" t="s">
        <v>270</v>
      </c>
      <c r="H206" t="s">
        <v>1399</v>
      </c>
      <c r="I206" t="s">
        <v>51</v>
      </c>
      <c r="J206" t="s">
        <v>39</v>
      </c>
      <c r="K206" t="s">
        <v>1797</v>
      </c>
      <c r="L206" t="s">
        <v>1782</v>
      </c>
      <c r="O206" t="s">
        <v>52</v>
      </c>
    </row>
    <row r="207" spans="1:15" x14ac:dyDescent="0.25">
      <c r="A207" t="s">
        <v>661</v>
      </c>
      <c r="B207" t="s">
        <v>82</v>
      </c>
      <c r="C207" t="s">
        <v>1016</v>
      </c>
      <c r="D207" t="s">
        <v>1131</v>
      </c>
      <c r="E207" t="s">
        <v>34</v>
      </c>
      <c r="F207" t="s">
        <v>606</v>
      </c>
      <c r="G207" t="s">
        <v>270</v>
      </c>
      <c r="H207" t="s">
        <v>1393</v>
      </c>
      <c r="I207" t="s">
        <v>51</v>
      </c>
      <c r="J207" t="s">
        <v>39</v>
      </c>
      <c r="K207" t="s">
        <v>1798</v>
      </c>
      <c r="L207" t="s">
        <v>1799</v>
      </c>
      <c r="O207" t="s">
        <v>52</v>
      </c>
    </row>
    <row r="208" spans="1:15" x14ac:dyDescent="0.25">
      <c r="A208" t="s">
        <v>662</v>
      </c>
      <c r="B208" t="s">
        <v>82</v>
      </c>
      <c r="C208" t="s">
        <v>1016</v>
      </c>
      <c r="D208" t="s">
        <v>349</v>
      </c>
      <c r="E208" t="s">
        <v>34</v>
      </c>
      <c r="F208" t="s">
        <v>606</v>
      </c>
      <c r="G208" t="s">
        <v>270</v>
      </c>
      <c r="H208" t="s">
        <v>1393</v>
      </c>
      <c r="I208" t="s">
        <v>51</v>
      </c>
      <c r="J208" t="s">
        <v>39</v>
      </c>
      <c r="K208" t="s">
        <v>1800</v>
      </c>
      <c r="L208" t="s">
        <v>1780</v>
      </c>
      <c r="O208" t="s">
        <v>52</v>
      </c>
    </row>
    <row r="209" spans="1:15" x14ac:dyDescent="0.25">
      <c r="A209" t="s">
        <v>663</v>
      </c>
      <c r="B209" t="s">
        <v>82</v>
      </c>
      <c r="C209" t="s">
        <v>1016</v>
      </c>
      <c r="D209" t="s">
        <v>350</v>
      </c>
      <c r="E209" t="s">
        <v>34</v>
      </c>
      <c r="F209" t="s">
        <v>606</v>
      </c>
      <c r="G209" t="s">
        <v>270</v>
      </c>
      <c r="H209" t="s">
        <v>1400</v>
      </c>
      <c r="I209" t="s">
        <v>51</v>
      </c>
      <c r="J209" t="s">
        <v>39</v>
      </c>
      <c r="K209" t="s">
        <v>1801</v>
      </c>
      <c r="L209" t="s">
        <v>1799</v>
      </c>
      <c r="O209" t="s">
        <v>52</v>
      </c>
    </row>
    <row r="210" spans="1:15" x14ac:dyDescent="0.25">
      <c r="A210" t="s">
        <v>664</v>
      </c>
      <c r="B210" t="s">
        <v>82</v>
      </c>
      <c r="C210" t="s">
        <v>1016</v>
      </c>
      <c r="D210" t="s">
        <v>351</v>
      </c>
      <c r="E210" t="s">
        <v>34</v>
      </c>
      <c r="F210" t="s">
        <v>606</v>
      </c>
      <c r="G210" t="s">
        <v>270</v>
      </c>
      <c r="H210" t="s">
        <v>1401</v>
      </c>
      <c r="I210" t="s">
        <v>51</v>
      </c>
      <c r="J210" t="s">
        <v>39</v>
      </c>
      <c r="K210" t="s">
        <v>1802</v>
      </c>
      <c r="L210" t="s">
        <v>1799</v>
      </c>
      <c r="O210" t="s">
        <v>52</v>
      </c>
    </row>
    <row r="211" spans="1:15" x14ac:dyDescent="0.25">
      <c r="A211" t="s">
        <v>665</v>
      </c>
      <c r="B211" t="s">
        <v>82</v>
      </c>
      <c r="C211" t="s">
        <v>1016</v>
      </c>
      <c r="D211" t="s">
        <v>1089</v>
      </c>
      <c r="E211" t="s">
        <v>34</v>
      </c>
      <c r="F211" t="s">
        <v>606</v>
      </c>
      <c r="G211" t="s">
        <v>270</v>
      </c>
      <c r="H211" t="s">
        <v>1402</v>
      </c>
      <c r="I211" t="s">
        <v>51</v>
      </c>
      <c r="J211" t="s">
        <v>39</v>
      </c>
      <c r="K211" t="s">
        <v>1803</v>
      </c>
      <c r="L211" t="s">
        <v>1784</v>
      </c>
      <c r="O211" t="s">
        <v>52</v>
      </c>
    </row>
    <row r="212" spans="1:15" x14ac:dyDescent="0.25">
      <c r="A212" t="s">
        <v>666</v>
      </c>
      <c r="B212" t="s">
        <v>82</v>
      </c>
      <c r="C212" t="s">
        <v>1016</v>
      </c>
      <c r="D212" t="s">
        <v>352</v>
      </c>
      <c r="E212" t="s">
        <v>34</v>
      </c>
      <c r="F212" t="s">
        <v>606</v>
      </c>
      <c r="G212" t="s">
        <v>270</v>
      </c>
      <c r="H212" t="s">
        <v>1403</v>
      </c>
      <c r="I212" t="s">
        <v>51</v>
      </c>
      <c r="J212" t="s">
        <v>39</v>
      </c>
      <c r="K212" t="s">
        <v>1804</v>
      </c>
      <c r="L212" t="s">
        <v>1805</v>
      </c>
      <c r="O212" t="s">
        <v>52</v>
      </c>
    </row>
    <row r="213" spans="1:15" x14ac:dyDescent="0.25">
      <c r="A213" t="s">
        <v>667</v>
      </c>
      <c r="B213" t="s">
        <v>82</v>
      </c>
      <c r="C213" t="s">
        <v>1016</v>
      </c>
      <c r="D213" t="s">
        <v>1129</v>
      </c>
      <c r="E213" t="s">
        <v>34</v>
      </c>
      <c r="F213" t="s">
        <v>606</v>
      </c>
      <c r="G213" t="s">
        <v>270</v>
      </c>
      <c r="H213" t="s">
        <v>1404</v>
      </c>
      <c r="I213" t="s">
        <v>51</v>
      </c>
      <c r="J213" t="s">
        <v>39</v>
      </c>
      <c r="K213" t="s">
        <v>1806</v>
      </c>
      <c r="L213" t="s">
        <v>1807</v>
      </c>
      <c r="O213" t="s">
        <v>52</v>
      </c>
    </row>
    <row r="214" spans="1:15" x14ac:dyDescent="0.25">
      <c r="A214" t="s">
        <v>668</v>
      </c>
      <c r="B214" t="s">
        <v>82</v>
      </c>
      <c r="C214" t="s">
        <v>1016</v>
      </c>
      <c r="D214" t="s">
        <v>353</v>
      </c>
      <c r="E214" t="s">
        <v>34</v>
      </c>
      <c r="F214" t="s">
        <v>606</v>
      </c>
      <c r="G214" t="s">
        <v>270</v>
      </c>
      <c r="H214" t="s">
        <v>1395</v>
      </c>
      <c r="I214" t="s">
        <v>51</v>
      </c>
      <c r="J214" t="s">
        <v>39</v>
      </c>
      <c r="K214" t="s">
        <v>1808</v>
      </c>
      <c r="L214" t="s">
        <v>1789</v>
      </c>
      <c r="O214" t="s">
        <v>52</v>
      </c>
    </row>
    <row r="215" spans="1:15" x14ac:dyDescent="0.25">
      <c r="A215" t="s">
        <v>669</v>
      </c>
      <c r="B215" t="s">
        <v>82</v>
      </c>
      <c r="C215" t="s">
        <v>1016</v>
      </c>
      <c r="D215" t="s">
        <v>354</v>
      </c>
      <c r="E215" t="s">
        <v>34</v>
      </c>
      <c r="F215" t="s">
        <v>606</v>
      </c>
      <c r="G215" t="s">
        <v>270</v>
      </c>
      <c r="H215" t="s">
        <v>1405</v>
      </c>
      <c r="I215" t="s">
        <v>51</v>
      </c>
      <c r="J215" t="s">
        <v>39</v>
      </c>
      <c r="K215" t="s">
        <v>1809</v>
      </c>
      <c r="L215" t="s">
        <v>1789</v>
      </c>
      <c r="O215" t="s">
        <v>52</v>
      </c>
    </row>
    <row r="216" spans="1:15" x14ac:dyDescent="0.25">
      <c r="A216" t="s">
        <v>670</v>
      </c>
      <c r="B216" t="s">
        <v>82</v>
      </c>
      <c r="C216" t="s">
        <v>1016</v>
      </c>
      <c r="D216" t="s">
        <v>1130</v>
      </c>
      <c r="E216" t="s">
        <v>34</v>
      </c>
      <c r="F216" t="s">
        <v>606</v>
      </c>
      <c r="G216" t="s">
        <v>270</v>
      </c>
      <c r="H216" t="s">
        <v>1406</v>
      </c>
      <c r="I216" t="s">
        <v>51</v>
      </c>
      <c r="J216" t="s">
        <v>39</v>
      </c>
      <c r="K216" t="s">
        <v>1810</v>
      </c>
      <c r="L216" t="s">
        <v>1789</v>
      </c>
      <c r="O216" t="s">
        <v>52</v>
      </c>
    </row>
    <row r="217" spans="1:15" x14ac:dyDescent="0.25">
      <c r="A217" t="s">
        <v>671</v>
      </c>
      <c r="B217" t="s">
        <v>82</v>
      </c>
      <c r="C217" t="s">
        <v>1016</v>
      </c>
      <c r="D217" t="s">
        <v>355</v>
      </c>
      <c r="E217" t="s">
        <v>34</v>
      </c>
      <c r="F217" t="s">
        <v>606</v>
      </c>
      <c r="G217" t="s">
        <v>270</v>
      </c>
      <c r="H217" t="s">
        <v>1517</v>
      </c>
      <c r="I217" t="s">
        <v>51</v>
      </c>
      <c r="J217" t="s">
        <v>39</v>
      </c>
      <c r="K217" t="s">
        <v>1704</v>
      </c>
      <c r="L217" t="s">
        <v>1705</v>
      </c>
      <c r="M217" t="s">
        <v>1518</v>
      </c>
      <c r="O217" t="s">
        <v>52</v>
      </c>
    </row>
    <row r="218" spans="1:15" x14ac:dyDescent="0.25">
      <c r="A218" t="s">
        <v>672</v>
      </c>
      <c r="B218" t="s">
        <v>82</v>
      </c>
      <c r="C218" t="s">
        <v>1016</v>
      </c>
      <c r="D218" t="s">
        <v>356</v>
      </c>
      <c r="E218" t="s">
        <v>34</v>
      </c>
      <c r="F218" t="s">
        <v>606</v>
      </c>
      <c r="G218" t="s">
        <v>270</v>
      </c>
      <c r="H218" t="s">
        <v>1407</v>
      </c>
      <c r="I218" t="s">
        <v>51</v>
      </c>
      <c r="J218" t="s">
        <v>39</v>
      </c>
      <c r="K218" t="s">
        <v>1811</v>
      </c>
      <c r="L218" t="s">
        <v>1805</v>
      </c>
      <c r="O218" t="s">
        <v>52</v>
      </c>
    </row>
    <row r="219" spans="1:15" x14ac:dyDescent="0.25">
      <c r="A219" t="s">
        <v>673</v>
      </c>
      <c r="B219" t="s">
        <v>82</v>
      </c>
      <c r="C219" t="s">
        <v>1016</v>
      </c>
      <c r="D219" t="s">
        <v>1127</v>
      </c>
      <c r="E219" t="s">
        <v>34</v>
      </c>
      <c r="F219" t="s">
        <v>606</v>
      </c>
      <c r="G219" t="s">
        <v>270</v>
      </c>
      <c r="H219" t="s">
        <v>1408</v>
      </c>
      <c r="I219" t="s">
        <v>51</v>
      </c>
      <c r="J219" t="s">
        <v>39</v>
      </c>
      <c r="K219" t="s">
        <v>1812</v>
      </c>
      <c r="L219" t="s">
        <v>1805</v>
      </c>
      <c r="O219" t="s">
        <v>52</v>
      </c>
    </row>
    <row r="220" spans="1:15" x14ac:dyDescent="0.25">
      <c r="A220" t="s">
        <v>674</v>
      </c>
      <c r="B220" t="s">
        <v>82</v>
      </c>
      <c r="C220" t="s">
        <v>1016</v>
      </c>
      <c r="D220" t="s">
        <v>1126</v>
      </c>
      <c r="E220" t="s">
        <v>34</v>
      </c>
      <c r="F220" t="s">
        <v>606</v>
      </c>
      <c r="G220" t="s">
        <v>270</v>
      </c>
      <c r="H220" t="s">
        <v>1409</v>
      </c>
      <c r="I220" t="s">
        <v>51</v>
      </c>
      <c r="J220" t="s">
        <v>39</v>
      </c>
      <c r="K220" t="s">
        <v>1813</v>
      </c>
      <c r="L220" t="s">
        <v>1805</v>
      </c>
      <c r="O220" t="s">
        <v>52</v>
      </c>
    </row>
    <row r="221" spans="1:15" x14ac:dyDescent="0.25">
      <c r="A221" t="s">
        <v>675</v>
      </c>
      <c r="B221" t="s">
        <v>82</v>
      </c>
      <c r="C221" t="s">
        <v>1016</v>
      </c>
      <c r="D221" t="s">
        <v>1133</v>
      </c>
      <c r="E221" t="s">
        <v>34</v>
      </c>
      <c r="F221" t="s">
        <v>606</v>
      </c>
      <c r="G221" t="s">
        <v>270</v>
      </c>
      <c r="H221" t="s">
        <v>1519</v>
      </c>
      <c r="I221" t="s">
        <v>35</v>
      </c>
      <c r="J221" t="s">
        <v>39</v>
      </c>
      <c r="M221" t="s">
        <v>1132</v>
      </c>
      <c r="O221" t="s">
        <v>44</v>
      </c>
    </row>
    <row r="222" spans="1:15" x14ac:dyDescent="0.25">
      <c r="A222" t="s">
        <v>676</v>
      </c>
      <c r="B222" t="s">
        <v>82</v>
      </c>
      <c r="C222" t="s">
        <v>1016</v>
      </c>
      <c r="D222" t="s">
        <v>1091</v>
      </c>
      <c r="E222" t="s">
        <v>34</v>
      </c>
      <c r="F222" t="s">
        <v>606</v>
      </c>
      <c r="G222" t="s">
        <v>270</v>
      </c>
      <c r="H222" t="s">
        <v>1410</v>
      </c>
      <c r="I222" t="s">
        <v>51</v>
      </c>
      <c r="J222" t="s">
        <v>39</v>
      </c>
      <c r="K222" t="s">
        <v>1814</v>
      </c>
      <c r="L222" t="s">
        <v>1815</v>
      </c>
      <c r="O222" t="s">
        <v>52</v>
      </c>
    </row>
    <row r="223" spans="1:15" x14ac:dyDescent="0.25">
      <c r="A223" t="s">
        <v>677</v>
      </c>
      <c r="B223" t="s">
        <v>82</v>
      </c>
      <c r="C223" t="s">
        <v>1016</v>
      </c>
      <c r="D223" t="s">
        <v>1090</v>
      </c>
      <c r="E223" t="s">
        <v>34</v>
      </c>
      <c r="F223" t="s">
        <v>606</v>
      </c>
      <c r="G223" t="s">
        <v>270</v>
      </c>
      <c r="H223" t="s">
        <v>1411</v>
      </c>
      <c r="I223" t="s">
        <v>51</v>
      </c>
      <c r="J223" t="s">
        <v>39</v>
      </c>
      <c r="K223" t="s">
        <v>1816</v>
      </c>
      <c r="L223" t="s">
        <v>1817</v>
      </c>
      <c r="O223" t="s">
        <v>52</v>
      </c>
    </row>
    <row r="224" spans="1:15" x14ac:dyDescent="0.25">
      <c r="A224" t="s">
        <v>678</v>
      </c>
      <c r="B224" t="s">
        <v>82</v>
      </c>
      <c r="C224" t="s">
        <v>1016</v>
      </c>
      <c r="D224" t="s">
        <v>1125</v>
      </c>
      <c r="E224" t="s">
        <v>34</v>
      </c>
      <c r="F224" t="s">
        <v>606</v>
      </c>
      <c r="G224" t="s">
        <v>270</v>
      </c>
      <c r="H224" t="s">
        <v>1412</v>
      </c>
      <c r="I224" t="s">
        <v>51</v>
      </c>
      <c r="J224" t="s">
        <v>39</v>
      </c>
      <c r="K224" t="s">
        <v>1818</v>
      </c>
      <c r="L224" t="s">
        <v>1819</v>
      </c>
      <c r="O224" t="s">
        <v>52</v>
      </c>
    </row>
    <row r="225" spans="1:15" x14ac:dyDescent="0.25">
      <c r="A225" t="s">
        <v>679</v>
      </c>
      <c r="B225" t="s">
        <v>82</v>
      </c>
      <c r="C225" t="s">
        <v>1016</v>
      </c>
      <c r="D225" t="s">
        <v>1124</v>
      </c>
      <c r="E225" t="s">
        <v>34</v>
      </c>
      <c r="F225" t="s">
        <v>606</v>
      </c>
      <c r="G225" t="s">
        <v>270</v>
      </c>
      <c r="H225" t="s">
        <v>1413</v>
      </c>
      <c r="I225" t="s">
        <v>51</v>
      </c>
      <c r="J225" t="s">
        <v>39</v>
      </c>
      <c r="K225" t="s">
        <v>1820</v>
      </c>
      <c r="L225" t="s">
        <v>1821</v>
      </c>
      <c r="O225" t="s">
        <v>52</v>
      </c>
    </row>
    <row r="226" spans="1:15" x14ac:dyDescent="0.25">
      <c r="A226" t="s">
        <v>680</v>
      </c>
      <c r="B226" t="s">
        <v>82</v>
      </c>
      <c r="C226" t="s">
        <v>1016</v>
      </c>
      <c r="D226" t="s">
        <v>1123</v>
      </c>
      <c r="E226" t="s">
        <v>34</v>
      </c>
      <c r="F226" t="s">
        <v>606</v>
      </c>
      <c r="G226" t="s">
        <v>270</v>
      </c>
      <c r="H226" t="s">
        <v>1414</v>
      </c>
      <c r="I226" t="s">
        <v>51</v>
      </c>
      <c r="J226" t="s">
        <v>39</v>
      </c>
      <c r="K226" t="s">
        <v>1822</v>
      </c>
      <c r="L226" t="s">
        <v>1823</v>
      </c>
      <c r="O226" t="s">
        <v>52</v>
      </c>
    </row>
    <row r="227" spans="1:15" x14ac:dyDescent="0.25">
      <c r="A227" t="s">
        <v>681</v>
      </c>
      <c r="B227" t="s">
        <v>82</v>
      </c>
      <c r="C227" t="s">
        <v>1016</v>
      </c>
      <c r="D227" t="s">
        <v>83</v>
      </c>
      <c r="E227" t="s">
        <v>34</v>
      </c>
      <c r="F227" t="s">
        <v>606</v>
      </c>
      <c r="G227" t="s">
        <v>270</v>
      </c>
      <c r="H227" t="s">
        <v>1415</v>
      </c>
      <c r="I227" t="s">
        <v>51</v>
      </c>
      <c r="J227" t="s">
        <v>39</v>
      </c>
      <c r="K227" t="s">
        <v>1824</v>
      </c>
      <c r="L227" t="s">
        <v>1825</v>
      </c>
      <c r="O227" t="s">
        <v>52</v>
      </c>
    </row>
    <row r="228" spans="1:15" x14ac:dyDescent="0.25">
      <c r="A228" t="s">
        <v>682</v>
      </c>
      <c r="B228" t="s">
        <v>82</v>
      </c>
      <c r="C228" t="s">
        <v>1016</v>
      </c>
      <c r="D228" t="s">
        <v>85</v>
      </c>
      <c r="E228" t="s">
        <v>34</v>
      </c>
      <c r="F228" t="s">
        <v>606</v>
      </c>
      <c r="G228" t="s">
        <v>272</v>
      </c>
      <c r="H228" t="s">
        <v>1416</v>
      </c>
      <c r="I228" t="s">
        <v>51</v>
      </c>
      <c r="J228" t="s">
        <v>39</v>
      </c>
      <c r="K228" t="s">
        <v>1826</v>
      </c>
      <c r="L228" t="s">
        <v>1827</v>
      </c>
      <c r="O228" t="s">
        <v>52</v>
      </c>
    </row>
    <row r="229" spans="1:15" x14ac:dyDescent="0.25">
      <c r="A229" t="s">
        <v>806</v>
      </c>
      <c r="B229" t="s">
        <v>76</v>
      </c>
      <c r="C229" t="s">
        <v>80</v>
      </c>
      <c r="D229" t="s">
        <v>481</v>
      </c>
      <c r="E229" t="s">
        <v>34</v>
      </c>
      <c r="F229" t="s">
        <v>606</v>
      </c>
      <c r="G229" t="s">
        <v>1330</v>
      </c>
      <c r="H229" t="s">
        <v>1351</v>
      </c>
      <c r="I229" t="s">
        <v>51</v>
      </c>
      <c r="J229" t="s">
        <v>39</v>
      </c>
      <c r="K229" t="s">
        <v>31</v>
      </c>
      <c r="L229" t="s">
        <v>31</v>
      </c>
      <c r="M229" t="s">
        <v>606</v>
      </c>
      <c r="N229" t="s">
        <v>31</v>
      </c>
      <c r="O229" t="s">
        <v>52</v>
      </c>
    </row>
    <row r="230" spans="1:15" x14ac:dyDescent="0.25">
      <c r="A230" t="s">
        <v>807</v>
      </c>
      <c r="B230" t="s">
        <v>76</v>
      </c>
      <c r="C230" t="s">
        <v>80</v>
      </c>
      <c r="D230" t="s">
        <v>482</v>
      </c>
      <c r="E230" t="s">
        <v>34</v>
      </c>
      <c r="F230" t="s">
        <v>606</v>
      </c>
      <c r="G230" t="s">
        <v>1330</v>
      </c>
      <c r="H230" t="s">
        <v>1344</v>
      </c>
      <c r="I230" t="s">
        <v>51</v>
      </c>
      <c r="J230" t="s">
        <v>39</v>
      </c>
      <c r="K230" t="s">
        <v>31</v>
      </c>
      <c r="L230" t="s">
        <v>31</v>
      </c>
      <c r="M230" t="s">
        <v>606</v>
      </c>
      <c r="N230" t="s">
        <v>31</v>
      </c>
      <c r="O230" t="s">
        <v>52</v>
      </c>
    </row>
    <row r="231" spans="1:15" x14ac:dyDescent="0.25">
      <c r="A231" t="s">
        <v>808</v>
      </c>
      <c r="B231" t="s">
        <v>76</v>
      </c>
      <c r="C231" t="s">
        <v>80</v>
      </c>
      <c r="D231" t="s">
        <v>483</v>
      </c>
      <c r="E231" t="s">
        <v>34</v>
      </c>
      <c r="F231" t="s">
        <v>606</v>
      </c>
      <c r="G231" t="s">
        <v>1330</v>
      </c>
      <c r="H231" t="s">
        <v>1352</v>
      </c>
      <c r="I231" t="s">
        <v>51</v>
      </c>
      <c r="J231" t="s">
        <v>39</v>
      </c>
      <c r="K231" t="s">
        <v>31</v>
      </c>
      <c r="L231" t="s">
        <v>31</v>
      </c>
      <c r="M231" t="s">
        <v>606</v>
      </c>
      <c r="N231" t="s">
        <v>31</v>
      </c>
      <c r="O231" t="s">
        <v>52</v>
      </c>
    </row>
    <row r="232" spans="1:15" x14ac:dyDescent="0.25">
      <c r="A232" t="s">
        <v>809</v>
      </c>
      <c r="B232" t="s">
        <v>76</v>
      </c>
      <c r="C232" t="s">
        <v>80</v>
      </c>
      <c r="D232" t="s">
        <v>484</v>
      </c>
      <c r="E232" t="s">
        <v>34</v>
      </c>
      <c r="F232" t="s">
        <v>606</v>
      </c>
      <c r="G232" t="s">
        <v>1330</v>
      </c>
      <c r="H232" t="s">
        <v>1353</v>
      </c>
      <c r="I232" t="s">
        <v>51</v>
      </c>
      <c r="J232" t="s">
        <v>39</v>
      </c>
      <c r="K232" t="s">
        <v>31</v>
      </c>
      <c r="L232" t="s">
        <v>31</v>
      </c>
      <c r="M232" t="s">
        <v>606</v>
      </c>
      <c r="N232" t="s">
        <v>31</v>
      </c>
      <c r="O232" t="s">
        <v>52</v>
      </c>
    </row>
    <row r="233" spans="1:15" x14ac:dyDescent="0.25">
      <c r="A233" t="s">
        <v>810</v>
      </c>
      <c r="B233" t="s">
        <v>76</v>
      </c>
      <c r="C233" t="s">
        <v>80</v>
      </c>
      <c r="D233" t="s">
        <v>485</v>
      </c>
      <c r="E233" t="s">
        <v>34</v>
      </c>
      <c r="F233" t="s">
        <v>606</v>
      </c>
      <c r="G233" t="s">
        <v>1330</v>
      </c>
      <c r="H233" t="s">
        <v>1348</v>
      </c>
      <c r="I233" t="s">
        <v>51</v>
      </c>
      <c r="J233" t="s">
        <v>39</v>
      </c>
      <c r="K233" t="s">
        <v>31</v>
      </c>
      <c r="L233" t="s">
        <v>31</v>
      </c>
      <c r="M233" t="s">
        <v>606</v>
      </c>
      <c r="N233" t="s">
        <v>31</v>
      </c>
      <c r="O233" t="s">
        <v>52</v>
      </c>
    </row>
    <row r="234" spans="1:15" x14ac:dyDescent="0.25">
      <c r="A234" t="s">
        <v>811</v>
      </c>
      <c r="B234" t="s">
        <v>76</v>
      </c>
      <c r="C234" t="s">
        <v>80</v>
      </c>
      <c r="D234" t="s">
        <v>486</v>
      </c>
      <c r="E234" t="s">
        <v>34</v>
      </c>
      <c r="F234" t="s">
        <v>606</v>
      </c>
      <c r="G234" t="s">
        <v>1330</v>
      </c>
      <c r="H234" t="s">
        <v>1354</v>
      </c>
      <c r="I234" t="s">
        <v>51</v>
      </c>
      <c r="J234" t="s">
        <v>39</v>
      </c>
      <c r="K234" t="s">
        <v>31</v>
      </c>
      <c r="L234" t="s">
        <v>31</v>
      </c>
      <c r="M234" t="s">
        <v>606</v>
      </c>
      <c r="N234" t="s">
        <v>31</v>
      </c>
      <c r="O234" t="s">
        <v>52</v>
      </c>
    </row>
    <row r="235" spans="1:15" x14ac:dyDescent="0.25">
      <c r="A235" t="s">
        <v>812</v>
      </c>
      <c r="B235" t="s">
        <v>76</v>
      </c>
      <c r="C235" t="s">
        <v>80</v>
      </c>
      <c r="D235" t="s">
        <v>487</v>
      </c>
      <c r="E235" t="s">
        <v>34</v>
      </c>
      <c r="F235" t="s">
        <v>606</v>
      </c>
      <c r="G235" t="s">
        <v>1330</v>
      </c>
      <c r="H235" t="s">
        <v>1355</v>
      </c>
      <c r="I235" t="s">
        <v>51</v>
      </c>
      <c r="J235" t="s">
        <v>39</v>
      </c>
      <c r="K235" t="s">
        <v>31</v>
      </c>
      <c r="L235" t="s">
        <v>31</v>
      </c>
      <c r="M235" t="s">
        <v>606</v>
      </c>
      <c r="N235" t="s">
        <v>31</v>
      </c>
      <c r="O235" t="s">
        <v>52</v>
      </c>
    </row>
    <row r="236" spans="1:15" x14ac:dyDescent="0.25">
      <c r="A236" t="s">
        <v>635</v>
      </c>
      <c r="B236" t="s">
        <v>33</v>
      </c>
      <c r="C236" t="s">
        <v>31</v>
      </c>
      <c r="D236" t="s">
        <v>341</v>
      </c>
      <c r="E236" t="s">
        <v>34</v>
      </c>
      <c r="F236" t="s">
        <v>606</v>
      </c>
      <c r="G236" t="s">
        <v>129</v>
      </c>
      <c r="H236" t="s">
        <v>1269</v>
      </c>
      <c r="I236" t="s">
        <v>53</v>
      </c>
      <c r="J236" t="s">
        <v>39</v>
      </c>
      <c r="K236" t="s">
        <v>1093</v>
      </c>
      <c r="M236" t="s">
        <v>1270</v>
      </c>
    </row>
    <row r="237" spans="1:15" x14ac:dyDescent="0.25">
      <c r="A237" t="s">
        <v>698</v>
      </c>
      <c r="B237" t="s">
        <v>76</v>
      </c>
      <c r="C237" t="s">
        <v>78</v>
      </c>
      <c r="D237" t="s">
        <v>1112</v>
      </c>
      <c r="E237" t="s">
        <v>34</v>
      </c>
      <c r="F237" t="s">
        <v>606</v>
      </c>
      <c r="G237" t="s">
        <v>243</v>
      </c>
      <c r="H237" t="s">
        <v>137</v>
      </c>
      <c r="I237" t="s">
        <v>53</v>
      </c>
      <c r="J237" t="s">
        <v>36</v>
      </c>
      <c r="K237" t="s">
        <v>1115</v>
      </c>
      <c r="L237" t="s">
        <v>1828</v>
      </c>
      <c r="O237" t="s">
        <v>56</v>
      </c>
    </row>
    <row r="238" spans="1:15" x14ac:dyDescent="0.25">
      <c r="A238" t="s">
        <v>699</v>
      </c>
      <c r="B238" t="s">
        <v>76</v>
      </c>
      <c r="C238" t="s">
        <v>78</v>
      </c>
      <c r="D238" t="s">
        <v>1111</v>
      </c>
      <c r="E238" t="s">
        <v>34</v>
      </c>
      <c r="F238" t="s">
        <v>606</v>
      </c>
      <c r="G238" t="s">
        <v>246</v>
      </c>
      <c r="H238" t="s">
        <v>1457</v>
      </c>
      <c r="I238" t="s">
        <v>35</v>
      </c>
      <c r="J238" t="s">
        <v>36</v>
      </c>
      <c r="M238" t="s">
        <v>1427</v>
      </c>
      <c r="O238" t="s">
        <v>44</v>
      </c>
    </row>
    <row r="239" spans="1:15" x14ac:dyDescent="0.25">
      <c r="A239" t="s">
        <v>700</v>
      </c>
      <c r="B239" t="s">
        <v>76</v>
      </c>
      <c r="C239" t="s">
        <v>78</v>
      </c>
      <c r="D239" t="s">
        <v>1110</v>
      </c>
      <c r="E239" t="s">
        <v>34</v>
      </c>
      <c r="F239" t="s">
        <v>606</v>
      </c>
      <c r="G239" t="s">
        <v>283</v>
      </c>
      <c r="H239" t="s">
        <v>122</v>
      </c>
      <c r="I239" t="s">
        <v>53</v>
      </c>
      <c r="J239" t="s">
        <v>36</v>
      </c>
      <c r="K239" t="s">
        <v>1114</v>
      </c>
      <c r="O239" t="s">
        <v>56</v>
      </c>
    </row>
    <row r="240" spans="1:15" x14ac:dyDescent="0.25">
      <c r="A240" t="s">
        <v>701</v>
      </c>
      <c r="B240" t="s">
        <v>76</v>
      </c>
      <c r="C240" t="s">
        <v>78</v>
      </c>
      <c r="D240" t="s">
        <v>1109</v>
      </c>
      <c r="E240" t="s">
        <v>34</v>
      </c>
      <c r="F240" t="s">
        <v>606</v>
      </c>
      <c r="G240" t="s">
        <v>242</v>
      </c>
      <c r="H240" t="s">
        <v>137</v>
      </c>
      <c r="I240" t="s">
        <v>43</v>
      </c>
      <c r="J240" t="s">
        <v>36</v>
      </c>
      <c r="K240" t="s">
        <v>1113</v>
      </c>
      <c r="L240" t="s">
        <v>1706</v>
      </c>
      <c r="M240" t="s">
        <v>1427</v>
      </c>
      <c r="O240" t="s">
        <v>44</v>
      </c>
    </row>
    <row r="241" spans="1:15" x14ac:dyDescent="0.25">
      <c r="A241" t="s">
        <v>684</v>
      </c>
      <c r="B241" t="s">
        <v>76</v>
      </c>
      <c r="C241" t="s">
        <v>77</v>
      </c>
      <c r="D241" t="s">
        <v>358</v>
      </c>
      <c r="E241" t="s">
        <v>34</v>
      </c>
      <c r="F241" t="s">
        <v>606</v>
      </c>
      <c r="G241" t="s">
        <v>223</v>
      </c>
      <c r="H241" t="s">
        <v>1417</v>
      </c>
      <c r="I241" t="s">
        <v>53</v>
      </c>
      <c r="J241" t="s">
        <v>39</v>
      </c>
      <c r="K241" t="s">
        <v>1829</v>
      </c>
      <c r="L241" t="s">
        <v>1830</v>
      </c>
      <c r="O241" t="s">
        <v>56</v>
      </c>
    </row>
    <row r="242" spans="1:15" x14ac:dyDescent="0.25">
      <c r="A242" t="s">
        <v>685</v>
      </c>
      <c r="B242" t="s">
        <v>76</v>
      </c>
      <c r="C242" t="s">
        <v>77</v>
      </c>
      <c r="D242" t="s">
        <v>359</v>
      </c>
      <c r="E242" t="s">
        <v>34</v>
      </c>
      <c r="F242" t="s">
        <v>606</v>
      </c>
      <c r="G242" t="s">
        <v>224</v>
      </c>
      <c r="H242" t="s">
        <v>1418</v>
      </c>
      <c r="I242" t="s">
        <v>53</v>
      </c>
      <c r="J242" t="s">
        <v>39</v>
      </c>
      <c r="K242" t="s">
        <v>1831</v>
      </c>
      <c r="L242" t="s">
        <v>1432</v>
      </c>
      <c r="O242" t="s">
        <v>56</v>
      </c>
    </row>
    <row r="243" spans="1:15" x14ac:dyDescent="0.25">
      <c r="A243" t="s">
        <v>686</v>
      </c>
      <c r="B243" t="s">
        <v>76</v>
      </c>
      <c r="C243" t="s">
        <v>77</v>
      </c>
      <c r="D243" t="s">
        <v>360</v>
      </c>
      <c r="E243" t="s">
        <v>34</v>
      </c>
      <c r="F243" t="s">
        <v>606</v>
      </c>
      <c r="G243" t="s">
        <v>225</v>
      </c>
      <c r="H243" t="s">
        <v>226</v>
      </c>
      <c r="I243" t="s">
        <v>53</v>
      </c>
      <c r="J243" t="s">
        <v>39</v>
      </c>
      <c r="K243" t="s">
        <v>1832</v>
      </c>
      <c r="L243" t="s">
        <v>1833</v>
      </c>
      <c r="O243" t="s">
        <v>56</v>
      </c>
    </row>
    <row r="244" spans="1:15" x14ac:dyDescent="0.25">
      <c r="A244" t="s">
        <v>687</v>
      </c>
      <c r="B244" t="s">
        <v>76</v>
      </c>
      <c r="C244" t="s">
        <v>77</v>
      </c>
      <c r="D244" t="s">
        <v>361</v>
      </c>
      <c r="E244" t="s">
        <v>34</v>
      </c>
      <c r="F244" t="s">
        <v>606</v>
      </c>
      <c r="G244" t="s">
        <v>225</v>
      </c>
      <c r="H244" t="s">
        <v>127</v>
      </c>
      <c r="I244" t="s">
        <v>53</v>
      </c>
      <c r="J244" t="s">
        <v>39</v>
      </c>
      <c r="K244" t="s">
        <v>1832</v>
      </c>
      <c r="L244" t="s">
        <v>1833</v>
      </c>
      <c r="O244" t="s">
        <v>56</v>
      </c>
    </row>
    <row r="245" spans="1:15" x14ac:dyDescent="0.25">
      <c r="A245" t="s">
        <v>688</v>
      </c>
      <c r="B245" t="s">
        <v>76</v>
      </c>
      <c r="C245" t="s">
        <v>77</v>
      </c>
      <c r="D245" t="s">
        <v>362</v>
      </c>
      <c r="E245" t="s">
        <v>34</v>
      </c>
      <c r="F245" t="s">
        <v>606</v>
      </c>
      <c r="G245" t="s">
        <v>225</v>
      </c>
      <c r="H245" t="s">
        <v>1419</v>
      </c>
      <c r="I245" t="s">
        <v>53</v>
      </c>
      <c r="J245" t="s">
        <v>39</v>
      </c>
      <c r="K245" t="s">
        <v>1834</v>
      </c>
      <c r="L245" t="s">
        <v>1835</v>
      </c>
      <c r="O245" t="s">
        <v>56</v>
      </c>
    </row>
    <row r="246" spans="1:15" x14ac:dyDescent="0.25">
      <c r="A246" t="s">
        <v>689</v>
      </c>
      <c r="B246" t="s">
        <v>76</v>
      </c>
      <c r="C246" t="s">
        <v>77</v>
      </c>
      <c r="D246" t="s">
        <v>363</v>
      </c>
      <c r="E246" t="s">
        <v>34</v>
      </c>
      <c r="F246" t="s">
        <v>606</v>
      </c>
      <c r="G246" t="s">
        <v>225</v>
      </c>
      <c r="H246" t="s">
        <v>227</v>
      </c>
      <c r="I246" t="s">
        <v>53</v>
      </c>
      <c r="J246" t="s">
        <v>39</v>
      </c>
      <c r="K246" t="s">
        <v>1834</v>
      </c>
      <c r="L246" t="s">
        <v>1835</v>
      </c>
      <c r="O246" t="s">
        <v>56</v>
      </c>
    </row>
    <row r="247" spans="1:15" x14ac:dyDescent="0.25">
      <c r="A247" t="s">
        <v>690</v>
      </c>
      <c r="B247" t="s">
        <v>76</v>
      </c>
      <c r="C247" t="s">
        <v>77</v>
      </c>
      <c r="D247" t="s">
        <v>364</v>
      </c>
      <c r="E247" t="s">
        <v>46</v>
      </c>
      <c r="F247" t="s">
        <v>277</v>
      </c>
      <c r="G247" t="s">
        <v>606</v>
      </c>
      <c r="H247" t="s">
        <v>1522</v>
      </c>
      <c r="I247" t="s">
        <v>53</v>
      </c>
      <c r="J247" t="s">
        <v>39</v>
      </c>
      <c r="K247" t="s">
        <v>1851</v>
      </c>
      <c r="L247" t="s">
        <v>1835</v>
      </c>
      <c r="O247" t="s">
        <v>56</v>
      </c>
    </row>
    <row r="248" spans="1:15" x14ac:dyDescent="0.25">
      <c r="A248" t="s">
        <v>691</v>
      </c>
      <c r="B248" t="s">
        <v>76</v>
      </c>
      <c r="C248" t="s">
        <v>77</v>
      </c>
      <c r="D248" t="s">
        <v>365</v>
      </c>
      <c r="E248" t="s">
        <v>34</v>
      </c>
      <c r="F248" t="s">
        <v>606</v>
      </c>
      <c r="G248" t="s">
        <v>228</v>
      </c>
      <c r="H248" t="s">
        <v>221</v>
      </c>
      <c r="I248" t="s">
        <v>53</v>
      </c>
      <c r="J248" t="s">
        <v>36</v>
      </c>
      <c r="K248" t="s">
        <v>1836</v>
      </c>
      <c r="L248" t="s">
        <v>1837</v>
      </c>
      <c r="O248" t="s">
        <v>56</v>
      </c>
    </row>
    <row r="249" spans="1:15" x14ac:dyDescent="0.25">
      <c r="A249" t="s">
        <v>692</v>
      </c>
      <c r="B249" t="s">
        <v>76</v>
      </c>
      <c r="C249" t="s">
        <v>77</v>
      </c>
      <c r="D249" t="s">
        <v>366</v>
      </c>
      <c r="E249" t="s">
        <v>34</v>
      </c>
      <c r="F249" t="s">
        <v>606</v>
      </c>
      <c r="G249" t="s">
        <v>229</v>
      </c>
      <c r="H249" t="s">
        <v>1420</v>
      </c>
      <c r="I249" t="s">
        <v>53</v>
      </c>
      <c r="J249" t="s">
        <v>36</v>
      </c>
      <c r="K249" t="s">
        <v>1838</v>
      </c>
      <c r="L249" t="s">
        <v>1839</v>
      </c>
      <c r="O249" t="s">
        <v>56</v>
      </c>
    </row>
    <row r="250" spans="1:15" x14ac:dyDescent="0.25">
      <c r="A250" t="s">
        <v>693</v>
      </c>
      <c r="B250" t="s">
        <v>76</v>
      </c>
      <c r="C250" t="s">
        <v>77</v>
      </c>
      <c r="D250" t="s">
        <v>367</v>
      </c>
      <c r="E250" t="s">
        <v>34</v>
      </c>
      <c r="F250" t="s">
        <v>606</v>
      </c>
      <c r="G250" t="s">
        <v>229</v>
      </c>
      <c r="H250" t="s">
        <v>230</v>
      </c>
      <c r="I250" t="s">
        <v>53</v>
      </c>
      <c r="J250" t="s">
        <v>36</v>
      </c>
      <c r="K250" t="s">
        <v>1838</v>
      </c>
      <c r="L250" t="s">
        <v>1839</v>
      </c>
      <c r="O250" t="s">
        <v>56</v>
      </c>
    </row>
    <row r="251" spans="1:15" x14ac:dyDescent="0.25">
      <c r="A251" t="s">
        <v>694</v>
      </c>
      <c r="B251" t="s">
        <v>76</v>
      </c>
      <c r="C251" t="s">
        <v>77</v>
      </c>
      <c r="D251" t="s">
        <v>368</v>
      </c>
      <c r="E251" t="s">
        <v>46</v>
      </c>
      <c r="F251" t="s">
        <v>213</v>
      </c>
      <c r="G251" t="s">
        <v>606</v>
      </c>
      <c r="H251" t="s">
        <v>231</v>
      </c>
      <c r="I251" t="s">
        <v>43</v>
      </c>
      <c r="J251" t="s">
        <v>36</v>
      </c>
      <c r="K251" t="s">
        <v>1852</v>
      </c>
      <c r="L251" t="s">
        <v>1436</v>
      </c>
      <c r="M251" t="s">
        <v>1571</v>
      </c>
      <c r="O251" t="s">
        <v>44</v>
      </c>
    </row>
    <row r="252" spans="1:15" x14ac:dyDescent="0.25">
      <c r="A252" t="s">
        <v>695</v>
      </c>
      <c r="B252" t="s">
        <v>76</v>
      </c>
      <c r="C252" t="s">
        <v>77</v>
      </c>
      <c r="D252" t="s">
        <v>369</v>
      </c>
      <c r="E252" t="s">
        <v>46</v>
      </c>
      <c r="F252" t="s">
        <v>232</v>
      </c>
      <c r="G252" t="s">
        <v>606</v>
      </c>
      <c r="H252" t="s">
        <v>233</v>
      </c>
      <c r="I252" t="s">
        <v>43</v>
      </c>
      <c r="J252" t="s">
        <v>36</v>
      </c>
      <c r="K252" t="s">
        <v>1852</v>
      </c>
      <c r="L252" t="s">
        <v>1436</v>
      </c>
      <c r="M252" t="s">
        <v>1571</v>
      </c>
      <c r="O252" t="s">
        <v>44</v>
      </c>
    </row>
    <row r="253" spans="1:15" x14ac:dyDescent="0.25">
      <c r="A253" t="s">
        <v>696</v>
      </c>
      <c r="B253" t="s">
        <v>76</v>
      </c>
      <c r="C253" t="s">
        <v>77</v>
      </c>
      <c r="D253" t="s">
        <v>370</v>
      </c>
      <c r="E253" t="s">
        <v>46</v>
      </c>
      <c r="F253" t="s">
        <v>234</v>
      </c>
      <c r="G253" t="s">
        <v>606</v>
      </c>
      <c r="H253" t="s">
        <v>235</v>
      </c>
      <c r="I253" t="s">
        <v>43</v>
      </c>
      <c r="J253" t="s">
        <v>36</v>
      </c>
      <c r="K253" t="s">
        <v>1852</v>
      </c>
      <c r="L253" t="s">
        <v>1436</v>
      </c>
      <c r="M253" t="s">
        <v>1571</v>
      </c>
      <c r="O253" t="s">
        <v>44</v>
      </c>
    </row>
    <row r="254" spans="1:15" x14ac:dyDescent="0.25">
      <c r="A254" t="s">
        <v>697</v>
      </c>
      <c r="B254" t="s">
        <v>76</v>
      </c>
      <c r="C254" t="s">
        <v>77</v>
      </c>
      <c r="D254" t="s">
        <v>371</v>
      </c>
      <c r="E254" t="s">
        <v>46</v>
      </c>
      <c r="F254" t="s">
        <v>200</v>
      </c>
      <c r="G254" t="s">
        <v>606</v>
      </c>
      <c r="H254" t="s">
        <v>216</v>
      </c>
      <c r="I254" t="s">
        <v>43</v>
      </c>
      <c r="J254" t="s">
        <v>36</v>
      </c>
      <c r="K254" t="s">
        <v>1852</v>
      </c>
      <c r="L254" t="s">
        <v>1436</v>
      </c>
      <c r="M254" t="s">
        <v>1571</v>
      </c>
      <c r="O254" t="s">
        <v>44</v>
      </c>
    </row>
    <row r="255" spans="1:15" x14ac:dyDescent="0.25">
      <c r="A255" t="s">
        <v>607</v>
      </c>
      <c r="B255" t="s">
        <v>38</v>
      </c>
      <c r="C255" t="s">
        <v>31</v>
      </c>
      <c r="D255" t="s">
        <v>320</v>
      </c>
      <c r="E255" t="s">
        <v>34</v>
      </c>
      <c r="F255" t="s">
        <v>606</v>
      </c>
      <c r="G255" t="s">
        <v>131</v>
      </c>
      <c r="H255" t="s">
        <v>1446</v>
      </c>
      <c r="I255" t="s">
        <v>35</v>
      </c>
      <c r="J255" t="s">
        <v>36</v>
      </c>
      <c r="M255" t="s">
        <v>1440</v>
      </c>
      <c r="N255" t="s">
        <v>31</v>
      </c>
      <c r="O255" t="s">
        <v>40</v>
      </c>
    </row>
    <row r="256" spans="1:15" x14ac:dyDescent="0.25">
      <c r="A256" t="s">
        <v>608</v>
      </c>
      <c r="B256" t="s">
        <v>38</v>
      </c>
      <c r="C256" t="s">
        <v>31</v>
      </c>
      <c r="D256" t="s">
        <v>321</v>
      </c>
      <c r="E256" t="s">
        <v>34</v>
      </c>
      <c r="F256" t="s">
        <v>606</v>
      </c>
      <c r="G256" t="s">
        <v>138</v>
      </c>
      <c r="H256" t="s">
        <v>1462</v>
      </c>
      <c r="I256" t="s">
        <v>51</v>
      </c>
      <c r="J256" t="s">
        <v>39</v>
      </c>
      <c r="K256" t="s">
        <v>1648</v>
      </c>
      <c r="L256" t="s">
        <v>1649</v>
      </c>
      <c r="M256" t="s">
        <v>296</v>
      </c>
    </row>
    <row r="257" spans="1:15" x14ac:dyDescent="0.25">
      <c r="A257" t="s">
        <v>813</v>
      </c>
      <c r="B257" t="s">
        <v>74</v>
      </c>
      <c r="C257" t="s">
        <v>322</v>
      </c>
      <c r="D257" t="s">
        <v>530</v>
      </c>
      <c r="E257" t="s">
        <v>75</v>
      </c>
      <c r="F257" t="s">
        <v>606</v>
      </c>
      <c r="G257" t="s">
        <v>218</v>
      </c>
      <c r="H257" t="s">
        <v>1426</v>
      </c>
      <c r="I257" t="s">
        <v>35</v>
      </c>
      <c r="J257" t="s">
        <v>36</v>
      </c>
      <c r="K257" t="s">
        <v>31</v>
      </c>
      <c r="L257" t="s">
        <v>31</v>
      </c>
      <c r="M257" t="s">
        <v>1427</v>
      </c>
      <c r="O257" t="s">
        <v>44</v>
      </c>
    </row>
    <row r="258" spans="1:15" x14ac:dyDescent="0.25">
      <c r="A258" t="s">
        <v>814</v>
      </c>
      <c r="B258" t="s">
        <v>74</v>
      </c>
      <c r="C258" t="s">
        <v>322</v>
      </c>
      <c r="D258" t="s">
        <v>531</v>
      </c>
      <c r="E258" t="s">
        <v>75</v>
      </c>
      <c r="F258" t="s">
        <v>606</v>
      </c>
      <c r="G258" t="s">
        <v>219</v>
      </c>
      <c r="H258" t="s">
        <v>1428</v>
      </c>
      <c r="I258" t="s">
        <v>35</v>
      </c>
      <c r="J258" t="s">
        <v>36</v>
      </c>
      <c r="K258" t="s">
        <v>31</v>
      </c>
      <c r="L258" t="s">
        <v>31</v>
      </c>
      <c r="M258" t="s">
        <v>1427</v>
      </c>
      <c r="O258" t="s">
        <v>44</v>
      </c>
    </row>
    <row r="259" spans="1:15" x14ac:dyDescent="0.25">
      <c r="A259" t="s">
        <v>815</v>
      </c>
      <c r="B259" t="s">
        <v>74</v>
      </c>
      <c r="C259" t="s">
        <v>322</v>
      </c>
      <c r="D259" t="s">
        <v>532</v>
      </c>
      <c r="E259" t="s">
        <v>75</v>
      </c>
      <c r="F259" t="s">
        <v>606</v>
      </c>
      <c r="G259" t="s">
        <v>218</v>
      </c>
      <c r="H259" t="s">
        <v>1269</v>
      </c>
      <c r="I259" t="s">
        <v>35</v>
      </c>
      <c r="J259" t="s">
        <v>36</v>
      </c>
      <c r="K259" t="s">
        <v>31</v>
      </c>
      <c r="L259" t="s">
        <v>31</v>
      </c>
      <c r="M259" t="s">
        <v>1427</v>
      </c>
      <c r="O259" t="s">
        <v>44</v>
      </c>
    </row>
    <row r="260" spans="1:15" x14ac:dyDescent="0.25">
      <c r="A260" t="s">
        <v>816</v>
      </c>
      <c r="B260" t="s">
        <v>74</v>
      </c>
      <c r="C260" t="s">
        <v>322</v>
      </c>
      <c r="D260" t="s">
        <v>533</v>
      </c>
      <c r="E260" t="s">
        <v>75</v>
      </c>
      <c r="F260" t="s">
        <v>606</v>
      </c>
      <c r="G260" t="s">
        <v>220</v>
      </c>
      <c r="H260" t="s">
        <v>119</v>
      </c>
      <c r="I260" t="s">
        <v>35</v>
      </c>
      <c r="J260" t="s">
        <v>36</v>
      </c>
      <c r="K260" t="s">
        <v>31</v>
      </c>
      <c r="L260" t="s">
        <v>31</v>
      </c>
      <c r="M260" t="s">
        <v>1429</v>
      </c>
      <c r="O260" t="s">
        <v>44</v>
      </c>
    </row>
    <row r="261" spans="1:15" x14ac:dyDescent="0.25">
      <c r="A261" t="s">
        <v>817</v>
      </c>
      <c r="B261" t="s">
        <v>74</v>
      </c>
      <c r="C261" t="s">
        <v>322</v>
      </c>
      <c r="D261" t="s">
        <v>534</v>
      </c>
      <c r="E261" t="s">
        <v>75</v>
      </c>
      <c r="F261" t="s">
        <v>606</v>
      </c>
      <c r="G261" t="s">
        <v>222</v>
      </c>
      <c r="H261" t="s">
        <v>119</v>
      </c>
      <c r="I261" t="s">
        <v>35</v>
      </c>
      <c r="J261" t="s">
        <v>36</v>
      </c>
      <c r="K261" t="s">
        <v>31</v>
      </c>
      <c r="L261" t="s">
        <v>31</v>
      </c>
      <c r="M261" t="s">
        <v>1429</v>
      </c>
      <c r="O261" t="s">
        <v>44</v>
      </c>
    </row>
    <row r="262" spans="1:15" x14ac:dyDescent="0.25">
      <c r="A262" t="s">
        <v>818</v>
      </c>
      <c r="B262" t="s">
        <v>74</v>
      </c>
      <c r="C262" t="s">
        <v>322</v>
      </c>
      <c r="D262" t="s">
        <v>535</v>
      </c>
      <c r="E262" t="s">
        <v>75</v>
      </c>
      <c r="F262" t="s">
        <v>606</v>
      </c>
      <c r="G262" t="s">
        <v>219</v>
      </c>
      <c r="H262" t="s">
        <v>1430</v>
      </c>
      <c r="I262" t="s">
        <v>35</v>
      </c>
      <c r="J262" t="s">
        <v>36</v>
      </c>
      <c r="K262" t="s">
        <v>31</v>
      </c>
      <c r="L262" t="s">
        <v>31</v>
      </c>
      <c r="M262" t="s">
        <v>1429</v>
      </c>
      <c r="O262" t="s">
        <v>44</v>
      </c>
    </row>
    <row r="263" spans="1:15" x14ac:dyDescent="0.25">
      <c r="A263" t="s">
        <v>819</v>
      </c>
      <c r="B263" t="s">
        <v>74</v>
      </c>
      <c r="C263" t="s">
        <v>322</v>
      </c>
      <c r="D263" t="s">
        <v>536</v>
      </c>
      <c r="E263" t="s">
        <v>75</v>
      </c>
      <c r="F263" t="s">
        <v>606</v>
      </c>
      <c r="G263" t="s">
        <v>217</v>
      </c>
      <c r="H263" t="s">
        <v>1431</v>
      </c>
      <c r="I263" t="s">
        <v>35</v>
      </c>
      <c r="J263" t="s">
        <v>36</v>
      </c>
      <c r="K263" t="s">
        <v>31</v>
      </c>
      <c r="L263" t="s">
        <v>31</v>
      </c>
      <c r="M263" t="s">
        <v>1270</v>
      </c>
      <c r="O263" t="s">
        <v>44</v>
      </c>
    </row>
    <row r="264" spans="1:15" x14ac:dyDescent="0.25">
      <c r="A264" t="s">
        <v>820</v>
      </c>
      <c r="B264" t="s">
        <v>74</v>
      </c>
      <c r="C264" t="s">
        <v>322</v>
      </c>
      <c r="D264" t="s">
        <v>537</v>
      </c>
      <c r="E264" t="s">
        <v>75</v>
      </c>
      <c r="F264" t="s">
        <v>606</v>
      </c>
      <c r="G264" t="s">
        <v>218</v>
      </c>
      <c r="H264" t="s">
        <v>1363</v>
      </c>
      <c r="I264" t="s">
        <v>35</v>
      </c>
      <c r="J264" t="s">
        <v>61</v>
      </c>
      <c r="K264" t="s">
        <v>31</v>
      </c>
      <c r="L264" t="s">
        <v>31</v>
      </c>
      <c r="M264" t="s">
        <v>1270</v>
      </c>
      <c r="O264" t="s">
        <v>44</v>
      </c>
    </row>
    <row r="265" spans="1:15" x14ac:dyDescent="0.25">
      <c r="A265" t="s">
        <v>821</v>
      </c>
      <c r="B265" t="s">
        <v>74</v>
      </c>
      <c r="C265" t="s">
        <v>322</v>
      </c>
      <c r="D265" t="s">
        <v>538</v>
      </c>
      <c r="E265" t="s">
        <v>75</v>
      </c>
      <c r="F265" t="s">
        <v>606</v>
      </c>
      <c r="G265" t="s">
        <v>220</v>
      </c>
      <c r="H265" t="s">
        <v>287</v>
      </c>
      <c r="I265" t="s">
        <v>35</v>
      </c>
      <c r="J265" t="s">
        <v>61</v>
      </c>
      <c r="K265" t="s">
        <v>31</v>
      </c>
      <c r="L265" t="s">
        <v>31</v>
      </c>
      <c r="M265" t="s">
        <v>1270</v>
      </c>
      <c r="O265" t="s">
        <v>44</v>
      </c>
    </row>
    <row r="266" spans="1:15" x14ac:dyDescent="0.25">
      <c r="A266" t="s">
        <v>822</v>
      </c>
      <c r="B266" t="s">
        <v>74</v>
      </c>
      <c r="C266" t="s">
        <v>322</v>
      </c>
      <c r="D266" t="s">
        <v>539</v>
      </c>
      <c r="E266" t="s">
        <v>75</v>
      </c>
      <c r="F266" t="s">
        <v>606</v>
      </c>
      <c r="G266" t="s">
        <v>280</v>
      </c>
      <c r="H266" t="s">
        <v>253</v>
      </c>
      <c r="I266" t="s">
        <v>35</v>
      </c>
      <c r="J266" t="s">
        <v>36</v>
      </c>
      <c r="K266" t="s">
        <v>31</v>
      </c>
      <c r="L266" t="s">
        <v>31</v>
      </c>
      <c r="M266" t="s">
        <v>1432</v>
      </c>
      <c r="O266" t="s">
        <v>44</v>
      </c>
    </row>
    <row r="267" spans="1:15" x14ac:dyDescent="0.25">
      <c r="A267" t="s">
        <v>823</v>
      </c>
      <c r="B267" t="s">
        <v>74</v>
      </c>
      <c r="C267" t="s">
        <v>322</v>
      </c>
      <c r="D267" t="s">
        <v>540</v>
      </c>
      <c r="E267" t="s">
        <v>75</v>
      </c>
      <c r="F267" t="s">
        <v>606</v>
      </c>
      <c r="G267" t="s">
        <v>220</v>
      </c>
      <c r="H267" t="s">
        <v>1433</v>
      </c>
      <c r="I267" t="s">
        <v>35</v>
      </c>
      <c r="J267" t="s">
        <v>61</v>
      </c>
      <c r="K267" t="s">
        <v>31</v>
      </c>
      <c r="L267" t="s">
        <v>31</v>
      </c>
      <c r="M267" t="s">
        <v>1432</v>
      </c>
      <c r="O267" t="s">
        <v>44</v>
      </c>
    </row>
    <row r="268" spans="1:15" x14ac:dyDescent="0.25">
      <c r="A268" t="s">
        <v>824</v>
      </c>
      <c r="B268" t="s">
        <v>74</v>
      </c>
      <c r="C268" t="s">
        <v>322</v>
      </c>
      <c r="D268" t="s">
        <v>541</v>
      </c>
      <c r="E268" t="s">
        <v>75</v>
      </c>
      <c r="F268" t="s">
        <v>606</v>
      </c>
      <c r="G268" t="s">
        <v>219</v>
      </c>
      <c r="H268" t="s">
        <v>1434</v>
      </c>
      <c r="I268" t="s">
        <v>35</v>
      </c>
      <c r="J268" t="s">
        <v>36</v>
      </c>
      <c r="K268" t="s">
        <v>31</v>
      </c>
      <c r="L268" t="s">
        <v>31</v>
      </c>
      <c r="M268" t="s">
        <v>1432</v>
      </c>
      <c r="O268" t="s">
        <v>44</v>
      </c>
    </row>
    <row r="269" spans="1:15" x14ac:dyDescent="0.25">
      <c r="A269" t="s">
        <v>825</v>
      </c>
      <c r="B269" t="s">
        <v>74</v>
      </c>
      <c r="C269" t="s">
        <v>322</v>
      </c>
      <c r="D269" t="s">
        <v>542</v>
      </c>
      <c r="E269" t="s">
        <v>75</v>
      </c>
      <c r="F269" t="s">
        <v>606</v>
      </c>
      <c r="G269" t="s">
        <v>220</v>
      </c>
      <c r="H269" t="s">
        <v>1435</v>
      </c>
      <c r="I269" t="s">
        <v>35</v>
      </c>
      <c r="J269" t="s">
        <v>36</v>
      </c>
      <c r="K269" t="s">
        <v>31</v>
      </c>
      <c r="L269" t="s">
        <v>31</v>
      </c>
      <c r="M269" t="s">
        <v>1436</v>
      </c>
      <c r="O269" t="s">
        <v>44</v>
      </c>
    </row>
    <row r="270" spans="1:15" x14ac:dyDescent="0.25">
      <c r="A270" t="s">
        <v>826</v>
      </c>
      <c r="B270" t="s">
        <v>74</v>
      </c>
      <c r="C270" t="s">
        <v>322</v>
      </c>
      <c r="D270" t="s">
        <v>543</v>
      </c>
      <c r="E270" t="s">
        <v>75</v>
      </c>
      <c r="F270" t="s">
        <v>606</v>
      </c>
      <c r="G270" t="s">
        <v>220</v>
      </c>
      <c r="H270" t="s">
        <v>1437</v>
      </c>
      <c r="I270" t="s">
        <v>35</v>
      </c>
      <c r="J270" t="s">
        <v>36</v>
      </c>
      <c r="K270" t="s">
        <v>31</v>
      </c>
      <c r="L270" t="s">
        <v>31</v>
      </c>
      <c r="M270" t="s">
        <v>1436</v>
      </c>
      <c r="O270" t="s">
        <v>44</v>
      </c>
    </row>
    <row r="271" spans="1:15" x14ac:dyDescent="0.25">
      <c r="A271" t="s">
        <v>827</v>
      </c>
      <c r="B271" t="s">
        <v>74</v>
      </c>
      <c r="C271" t="s">
        <v>322</v>
      </c>
      <c r="D271" t="s">
        <v>544</v>
      </c>
      <c r="E271" t="s">
        <v>75</v>
      </c>
      <c r="F271" t="s">
        <v>606</v>
      </c>
      <c r="G271" t="s">
        <v>280</v>
      </c>
      <c r="H271" t="s">
        <v>1438</v>
      </c>
      <c r="I271" t="s">
        <v>35</v>
      </c>
      <c r="J271" t="s">
        <v>36</v>
      </c>
      <c r="K271" t="s">
        <v>31</v>
      </c>
      <c r="L271" t="s">
        <v>31</v>
      </c>
      <c r="M271" t="s">
        <v>1436</v>
      </c>
      <c r="O271" t="s">
        <v>44</v>
      </c>
    </row>
    <row r="272" spans="1:15" x14ac:dyDescent="0.25">
      <c r="A272" t="s">
        <v>828</v>
      </c>
      <c r="B272" t="s">
        <v>74</v>
      </c>
      <c r="C272" t="s">
        <v>322</v>
      </c>
      <c r="D272" t="s">
        <v>545</v>
      </c>
      <c r="E272" t="s">
        <v>75</v>
      </c>
      <c r="F272" t="s">
        <v>606</v>
      </c>
      <c r="G272" t="s">
        <v>217</v>
      </c>
      <c r="H272" t="s">
        <v>1439</v>
      </c>
      <c r="I272" t="s">
        <v>35</v>
      </c>
      <c r="J272" t="s">
        <v>36</v>
      </c>
      <c r="K272" t="s">
        <v>31</v>
      </c>
      <c r="L272" t="s">
        <v>31</v>
      </c>
      <c r="M272" t="s">
        <v>1440</v>
      </c>
      <c r="O272" t="s">
        <v>44</v>
      </c>
    </row>
    <row r="273" spans="1:15" x14ac:dyDescent="0.25">
      <c r="A273" t="s">
        <v>829</v>
      </c>
      <c r="B273" t="s">
        <v>74</v>
      </c>
      <c r="C273" t="s">
        <v>322</v>
      </c>
      <c r="D273" t="s">
        <v>546</v>
      </c>
      <c r="E273" t="s">
        <v>75</v>
      </c>
      <c r="F273" t="s">
        <v>606</v>
      </c>
      <c r="G273" t="s">
        <v>278</v>
      </c>
      <c r="H273" t="s">
        <v>248</v>
      </c>
      <c r="I273" t="s">
        <v>35</v>
      </c>
      <c r="J273" t="s">
        <v>36</v>
      </c>
      <c r="K273" t="s">
        <v>31</v>
      </c>
      <c r="L273" t="s">
        <v>31</v>
      </c>
      <c r="M273" t="s">
        <v>1441</v>
      </c>
      <c r="O273" t="s">
        <v>44</v>
      </c>
    </row>
    <row r="274" spans="1:15" x14ac:dyDescent="0.25">
      <c r="A274" t="s">
        <v>852</v>
      </c>
      <c r="B274" t="s">
        <v>70</v>
      </c>
      <c r="C274" t="s">
        <v>1017</v>
      </c>
      <c r="D274" t="s">
        <v>1152</v>
      </c>
      <c r="E274" t="s">
        <v>46</v>
      </c>
      <c r="F274" t="s">
        <v>195</v>
      </c>
      <c r="G274" t="s">
        <v>606</v>
      </c>
      <c r="H274" t="s">
        <v>127</v>
      </c>
      <c r="I274" t="s">
        <v>35</v>
      </c>
      <c r="J274" t="s">
        <v>36</v>
      </c>
      <c r="K274" t="s">
        <v>31</v>
      </c>
      <c r="L274" t="s">
        <v>31</v>
      </c>
      <c r="M274" t="s">
        <v>1427</v>
      </c>
      <c r="O274" t="s">
        <v>44</v>
      </c>
    </row>
    <row r="275" spans="1:15" x14ac:dyDescent="0.25">
      <c r="A275" t="s">
        <v>830</v>
      </c>
      <c r="B275" t="s">
        <v>74</v>
      </c>
      <c r="C275" t="s">
        <v>322</v>
      </c>
      <c r="D275" t="s">
        <v>547</v>
      </c>
      <c r="E275" t="s">
        <v>75</v>
      </c>
      <c r="F275" t="s">
        <v>606</v>
      </c>
      <c r="G275" t="s">
        <v>278</v>
      </c>
      <c r="H275" t="s">
        <v>308</v>
      </c>
      <c r="I275" t="s">
        <v>35</v>
      </c>
      <c r="J275" t="s">
        <v>36</v>
      </c>
      <c r="K275" t="s">
        <v>31</v>
      </c>
      <c r="L275" t="s">
        <v>31</v>
      </c>
      <c r="M275" t="s">
        <v>1441</v>
      </c>
      <c r="O275" t="s">
        <v>44</v>
      </c>
    </row>
    <row r="276" spans="1:15" x14ac:dyDescent="0.25">
      <c r="A276" t="s">
        <v>853</v>
      </c>
      <c r="B276" t="s">
        <v>70</v>
      </c>
      <c r="C276" t="s">
        <v>1017</v>
      </c>
      <c r="D276" t="s">
        <v>1154</v>
      </c>
      <c r="E276" t="s">
        <v>46</v>
      </c>
      <c r="F276" t="s">
        <v>193</v>
      </c>
      <c r="G276" t="s">
        <v>606</v>
      </c>
      <c r="H276" t="s">
        <v>127</v>
      </c>
      <c r="I276" t="s">
        <v>35</v>
      </c>
      <c r="J276" t="s">
        <v>36</v>
      </c>
      <c r="K276" t="s">
        <v>31</v>
      </c>
      <c r="L276" t="s">
        <v>31</v>
      </c>
      <c r="M276" t="s">
        <v>1427</v>
      </c>
      <c r="O276" t="s">
        <v>44</v>
      </c>
    </row>
    <row r="277" spans="1:15" x14ac:dyDescent="0.25">
      <c r="A277" t="s">
        <v>854</v>
      </c>
      <c r="B277" t="s">
        <v>70</v>
      </c>
      <c r="C277" t="s">
        <v>1017</v>
      </c>
      <c r="D277" t="s">
        <v>1155</v>
      </c>
      <c r="E277" t="s">
        <v>46</v>
      </c>
      <c r="F277" t="s">
        <v>194</v>
      </c>
      <c r="G277" t="s">
        <v>606</v>
      </c>
      <c r="H277" t="s">
        <v>119</v>
      </c>
      <c r="I277" t="s">
        <v>35</v>
      </c>
      <c r="J277" t="s">
        <v>36</v>
      </c>
      <c r="K277" t="s">
        <v>31</v>
      </c>
      <c r="L277" t="s">
        <v>31</v>
      </c>
      <c r="M277" t="s">
        <v>1427</v>
      </c>
      <c r="O277" t="s">
        <v>44</v>
      </c>
    </row>
    <row r="278" spans="1:15" x14ac:dyDescent="0.25">
      <c r="A278" t="s">
        <v>855</v>
      </c>
      <c r="B278" t="s">
        <v>70</v>
      </c>
      <c r="C278" t="s">
        <v>1017</v>
      </c>
      <c r="D278" t="s">
        <v>1183</v>
      </c>
      <c r="E278" t="s">
        <v>46</v>
      </c>
      <c r="F278" t="s">
        <v>176</v>
      </c>
      <c r="G278" t="s">
        <v>606</v>
      </c>
      <c r="H278" t="s">
        <v>120</v>
      </c>
      <c r="I278" t="s">
        <v>35</v>
      </c>
      <c r="J278" t="s">
        <v>36</v>
      </c>
      <c r="K278" t="s">
        <v>31</v>
      </c>
      <c r="L278" t="s">
        <v>31</v>
      </c>
      <c r="M278" t="s">
        <v>1427</v>
      </c>
      <c r="O278" t="s">
        <v>44</v>
      </c>
    </row>
    <row r="279" spans="1:15" x14ac:dyDescent="0.25">
      <c r="A279" t="s">
        <v>856</v>
      </c>
      <c r="B279" t="s">
        <v>70</v>
      </c>
      <c r="C279" t="s">
        <v>1017</v>
      </c>
      <c r="D279" t="s">
        <v>1182</v>
      </c>
      <c r="E279" t="s">
        <v>46</v>
      </c>
      <c r="F279" t="s">
        <v>202</v>
      </c>
      <c r="G279" t="s">
        <v>606</v>
      </c>
      <c r="H279" t="s">
        <v>126</v>
      </c>
      <c r="I279" t="s">
        <v>35</v>
      </c>
      <c r="J279" t="s">
        <v>36</v>
      </c>
      <c r="K279" t="s">
        <v>31</v>
      </c>
      <c r="L279" t="s">
        <v>31</v>
      </c>
      <c r="M279" t="s">
        <v>1427</v>
      </c>
      <c r="O279" t="s">
        <v>44</v>
      </c>
    </row>
    <row r="280" spans="1:15" x14ac:dyDescent="0.25">
      <c r="A280" t="s">
        <v>857</v>
      </c>
      <c r="B280" t="s">
        <v>70</v>
      </c>
      <c r="C280" t="s">
        <v>1017</v>
      </c>
      <c r="D280" t="s">
        <v>559</v>
      </c>
      <c r="E280" t="s">
        <v>46</v>
      </c>
      <c r="F280" t="s">
        <v>1579</v>
      </c>
      <c r="G280" t="s">
        <v>606</v>
      </c>
      <c r="H280" t="s">
        <v>230</v>
      </c>
      <c r="I280" t="s">
        <v>35</v>
      </c>
      <c r="J280" t="s">
        <v>36</v>
      </c>
      <c r="K280" t="s">
        <v>31</v>
      </c>
      <c r="L280" t="s">
        <v>31</v>
      </c>
      <c r="M280" t="s">
        <v>1427</v>
      </c>
      <c r="O280" t="s">
        <v>44</v>
      </c>
    </row>
    <row r="281" spans="1:15" x14ac:dyDescent="0.25">
      <c r="A281" t="s">
        <v>858</v>
      </c>
      <c r="B281" t="s">
        <v>70</v>
      </c>
      <c r="C281" t="s">
        <v>1017</v>
      </c>
      <c r="D281" t="s">
        <v>560</v>
      </c>
      <c r="E281" t="s">
        <v>46</v>
      </c>
      <c r="F281" t="s">
        <v>1580</v>
      </c>
      <c r="G281" t="s">
        <v>606</v>
      </c>
      <c r="H281" t="s">
        <v>281</v>
      </c>
      <c r="I281" t="s">
        <v>35</v>
      </c>
      <c r="J281" t="s">
        <v>36</v>
      </c>
      <c r="K281" t="s">
        <v>31</v>
      </c>
      <c r="L281" t="s">
        <v>31</v>
      </c>
      <c r="M281" t="s">
        <v>1427</v>
      </c>
      <c r="O281" t="s">
        <v>44</v>
      </c>
    </row>
    <row r="282" spans="1:15" x14ac:dyDescent="0.25">
      <c r="A282" t="s">
        <v>859</v>
      </c>
      <c r="B282" t="s">
        <v>70</v>
      </c>
      <c r="C282" t="s">
        <v>1017</v>
      </c>
      <c r="D282" t="s">
        <v>561</v>
      </c>
      <c r="E282" t="s">
        <v>46</v>
      </c>
      <c r="F282" t="s">
        <v>1581</v>
      </c>
      <c r="G282" t="s">
        <v>606</v>
      </c>
      <c r="H282" t="s">
        <v>134</v>
      </c>
      <c r="I282" t="s">
        <v>35</v>
      </c>
      <c r="J282" t="s">
        <v>36</v>
      </c>
      <c r="K282" t="s">
        <v>31</v>
      </c>
      <c r="L282" t="s">
        <v>31</v>
      </c>
      <c r="M282" t="s">
        <v>1427</v>
      </c>
      <c r="O282" t="s">
        <v>44</v>
      </c>
    </row>
    <row r="283" spans="1:15" x14ac:dyDescent="0.25">
      <c r="A283" t="s">
        <v>860</v>
      </c>
      <c r="B283" t="s">
        <v>70</v>
      </c>
      <c r="C283" t="s">
        <v>1017</v>
      </c>
      <c r="D283" t="s">
        <v>562</v>
      </c>
      <c r="E283" t="s">
        <v>46</v>
      </c>
      <c r="F283" t="s">
        <v>178</v>
      </c>
      <c r="G283" t="s">
        <v>606</v>
      </c>
      <c r="H283" t="s">
        <v>196</v>
      </c>
      <c r="I283" t="s">
        <v>35</v>
      </c>
      <c r="J283" t="s">
        <v>36</v>
      </c>
      <c r="K283" t="s">
        <v>31</v>
      </c>
      <c r="L283" t="s">
        <v>31</v>
      </c>
      <c r="M283" t="s">
        <v>1427</v>
      </c>
      <c r="O283" t="s">
        <v>44</v>
      </c>
    </row>
    <row r="284" spans="1:15" x14ac:dyDescent="0.25">
      <c r="A284" t="s">
        <v>861</v>
      </c>
      <c r="B284" t="s">
        <v>70</v>
      </c>
      <c r="C284" t="s">
        <v>1017</v>
      </c>
      <c r="D284" t="s">
        <v>563</v>
      </c>
      <c r="E284" t="s">
        <v>46</v>
      </c>
      <c r="F284" t="s">
        <v>1582</v>
      </c>
      <c r="G284" t="s">
        <v>606</v>
      </c>
      <c r="H284" t="s">
        <v>230</v>
      </c>
      <c r="I284" t="s">
        <v>35</v>
      </c>
      <c r="J284" t="s">
        <v>36</v>
      </c>
      <c r="K284" t="s">
        <v>31</v>
      </c>
      <c r="L284" t="s">
        <v>31</v>
      </c>
      <c r="M284" t="s">
        <v>1427</v>
      </c>
      <c r="O284" t="s">
        <v>44</v>
      </c>
    </row>
    <row r="285" spans="1:15" x14ac:dyDescent="0.25">
      <c r="A285" t="s">
        <v>862</v>
      </c>
      <c r="B285" t="s">
        <v>70</v>
      </c>
      <c r="C285" t="s">
        <v>1017</v>
      </c>
      <c r="D285" t="s">
        <v>1181</v>
      </c>
      <c r="E285" t="s">
        <v>46</v>
      </c>
      <c r="F285" t="s">
        <v>291</v>
      </c>
      <c r="G285" t="s">
        <v>606</v>
      </c>
      <c r="H285" t="s">
        <v>126</v>
      </c>
      <c r="I285" t="s">
        <v>35</v>
      </c>
      <c r="J285" t="s">
        <v>36</v>
      </c>
      <c r="K285" t="s">
        <v>31</v>
      </c>
      <c r="L285" t="s">
        <v>31</v>
      </c>
      <c r="M285" t="s">
        <v>1427</v>
      </c>
      <c r="O285" t="s">
        <v>44</v>
      </c>
    </row>
    <row r="286" spans="1:15" x14ac:dyDescent="0.25">
      <c r="A286" t="s">
        <v>863</v>
      </c>
      <c r="B286" t="s">
        <v>70</v>
      </c>
      <c r="C286" t="s">
        <v>1017</v>
      </c>
      <c r="D286" t="s">
        <v>1180</v>
      </c>
      <c r="E286" t="s">
        <v>46</v>
      </c>
      <c r="F286" t="s">
        <v>201</v>
      </c>
      <c r="G286" t="s">
        <v>606</v>
      </c>
      <c r="H286" t="s">
        <v>1583</v>
      </c>
      <c r="I286" t="s">
        <v>35</v>
      </c>
      <c r="J286" t="s">
        <v>36</v>
      </c>
      <c r="K286" t="s">
        <v>31</v>
      </c>
      <c r="L286" t="s">
        <v>31</v>
      </c>
      <c r="M286" t="s">
        <v>1427</v>
      </c>
      <c r="O286" t="s">
        <v>44</v>
      </c>
    </row>
    <row r="287" spans="1:15" x14ac:dyDescent="0.25">
      <c r="A287" t="s">
        <v>864</v>
      </c>
      <c r="B287" t="s">
        <v>70</v>
      </c>
      <c r="C287" t="s">
        <v>1017</v>
      </c>
      <c r="D287" t="s">
        <v>564</v>
      </c>
      <c r="E287" t="s">
        <v>46</v>
      </c>
      <c r="F287" t="s">
        <v>203</v>
      </c>
      <c r="G287" t="s">
        <v>606</v>
      </c>
      <c r="H287" t="s">
        <v>1584</v>
      </c>
      <c r="I287" t="s">
        <v>35</v>
      </c>
      <c r="J287" t="s">
        <v>36</v>
      </c>
      <c r="K287" t="s">
        <v>31</v>
      </c>
      <c r="L287" t="s">
        <v>31</v>
      </c>
      <c r="M287" t="s">
        <v>1427</v>
      </c>
      <c r="O287" t="s">
        <v>44</v>
      </c>
    </row>
    <row r="288" spans="1:15" x14ac:dyDescent="0.25">
      <c r="A288" t="s">
        <v>865</v>
      </c>
      <c r="B288" t="s">
        <v>70</v>
      </c>
      <c r="C288" t="s">
        <v>1017</v>
      </c>
      <c r="D288" t="s">
        <v>1153</v>
      </c>
      <c r="E288" t="s">
        <v>46</v>
      </c>
      <c r="F288" t="s">
        <v>199</v>
      </c>
      <c r="G288" t="s">
        <v>606</v>
      </c>
      <c r="H288" t="s">
        <v>119</v>
      </c>
      <c r="I288" t="s">
        <v>35</v>
      </c>
      <c r="J288" t="s">
        <v>36</v>
      </c>
      <c r="K288" t="s">
        <v>31</v>
      </c>
      <c r="L288" t="s">
        <v>31</v>
      </c>
      <c r="M288" t="s">
        <v>1427</v>
      </c>
      <c r="O288" t="s">
        <v>44</v>
      </c>
    </row>
    <row r="289" spans="1:15" x14ac:dyDescent="0.25">
      <c r="A289" t="s">
        <v>866</v>
      </c>
      <c r="B289" t="s">
        <v>70</v>
      </c>
      <c r="C289" t="s">
        <v>1017</v>
      </c>
      <c r="D289" t="s">
        <v>1179</v>
      </c>
      <c r="E289" t="s">
        <v>46</v>
      </c>
      <c r="F289" t="s">
        <v>198</v>
      </c>
      <c r="G289" t="s">
        <v>606</v>
      </c>
      <c r="H289" t="s">
        <v>1585</v>
      </c>
      <c r="I289" t="s">
        <v>35</v>
      </c>
      <c r="J289" t="s">
        <v>36</v>
      </c>
      <c r="K289" t="s">
        <v>31</v>
      </c>
      <c r="L289" t="s">
        <v>31</v>
      </c>
      <c r="M289" t="s">
        <v>1427</v>
      </c>
      <c r="O289" t="s">
        <v>44</v>
      </c>
    </row>
    <row r="290" spans="1:15" x14ac:dyDescent="0.25">
      <c r="A290" t="s">
        <v>867</v>
      </c>
      <c r="B290" t="s">
        <v>70</v>
      </c>
      <c r="C290" t="s">
        <v>1017</v>
      </c>
      <c r="D290" t="s">
        <v>1178</v>
      </c>
      <c r="E290" t="s">
        <v>46</v>
      </c>
      <c r="F290" t="s">
        <v>200</v>
      </c>
      <c r="G290" t="s">
        <v>606</v>
      </c>
      <c r="H290" t="s">
        <v>158</v>
      </c>
      <c r="I290" t="s">
        <v>35</v>
      </c>
      <c r="J290" t="s">
        <v>36</v>
      </c>
      <c r="K290" t="s">
        <v>31</v>
      </c>
      <c r="L290" t="s">
        <v>31</v>
      </c>
      <c r="M290" t="s">
        <v>1427</v>
      </c>
      <c r="O290" t="s">
        <v>44</v>
      </c>
    </row>
    <row r="291" spans="1:15" x14ac:dyDescent="0.25">
      <c r="A291" t="s">
        <v>868</v>
      </c>
      <c r="B291" t="s">
        <v>70</v>
      </c>
      <c r="C291" t="s">
        <v>1017</v>
      </c>
      <c r="D291" t="s">
        <v>1177</v>
      </c>
      <c r="E291" t="s">
        <v>46</v>
      </c>
      <c r="F291" t="s">
        <v>197</v>
      </c>
      <c r="G291" t="s">
        <v>606</v>
      </c>
      <c r="H291" t="s">
        <v>122</v>
      </c>
      <c r="I291" t="s">
        <v>35</v>
      </c>
      <c r="J291" t="s">
        <v>36</v>
      </c>
      <c r="K291" t="s">
        <v>31</v>
      </c>
      <c r="L291" t="s">
        <v>31</v>
      </c>
      <c r="M291" t="s">
        <v>1427</v>
      </c>
      <c r="O291" t="s">
        <v>44</v>
      </c>
    </row>
    <row r="292" spans="1:15" x14ac:dyDescent="0.25">
      <c r="A292" t="s">
        <v>869</v>
      </c>
      <c r="B292" t="s">
        <v>70</v>
      </c>
      <c r="C292" t="s">
        <v>1017</v>
      </c>
      <c r="D292" t="s">
        <v>565</v>
      </c>
      <c r="E292" t="s">
        <v>46</v>
      </c>
      <c r="F292" t="s">
        <v>1586</v>
      </c>
      <c r="G292" t="s">
        <v>606</v>
      </c>
      <c r="H292" t="s">
        <v>1587</v>
      </c>
      <c r="I292" t="s">
        <v>35</v>
      </c>
      <c r="J292" t="s">
        <v>36</v>
      </c>
      <c r="K292" t="s">
        <v>31</v>
      </c>
      <c r="L292" t="s">
        <v>31</v>
      </c>
      <c r="M292" t="s">
        <v>1427</v>
      </c>
      <c r="O292" t="s">
        <v>44</v>
      </c>
    </row>
    <row r="293" spans="1:15" x14ac:dyDescent="0.25">
      <c r="A293" t="s">
        <v>870</v>
      </c>
      <c r="B293" t="s">
        <v>70</v>
      </c>
      <c r="C293" t="s">
        <v>1017</v>
      </c>
      <c r="D293" t="s">
        <v>1176</v>
      </c>
      <c r="E293" t="s">
        <v>46</v>
      </c>
      <c r="F293" t="s">
        <v>1588</v>
      </c>
      <c r="G293" t="s">
        <v>606</v>
      </c>
      <c r="H293" t="s">
        <v>1589</v>
      </c>
      <c r="I293" t="s">
        <v>35</v>
      </c>
      <c r="J293" t="s">
        <v>36</v>
      </c>
      <c r="K293" t="s">
        <v>31</v>
      </c>
      <c r="L293" t="s">
        <v>31</v>
      </c>
      <c r="M293" t="s">
        <v>1427</v>
      </c>
      <c r="O293" t="s">
        <v>44</v>
      </c>
    </row>
    <row r="294" spans="1:15" x14ac:dyDescent="0.25">
      <c r="A294" t="s">
        <v>871</v>
      </c>
      <c r="B294" t="s">
        <v>70</v>
      </c>
      <c r="C294" t="s">
        <v>1017</v>
      </c>
      <c r="D294" t="s">
        <v>1175</v>
      </c>
      <c r="E294" t="s">
        <v>46</v>
      </c>
      <c r="F294" t="s">
        <v>1590</v>
      </c>
      <c r="G294" t="s">
        <v>606</v>
      </c>
      <c r="H294" t="s">
        <v>1591</v>
      </c>
      <c r="I294" t="s">
        <v>35</v>
      </c>
      <c r="J294" t="s">
        <v>36</v>
      </c>
      <c r="K294" t="s">
        <v>31</v>
      </c>
      <c r="L294" t="s">
        <v>31</v>
      </c>
      <c r="M294" t="s">
        <v>1427</v>
      </c>
      <c r="O294" t="s">
        <v>44</v>
      </c>
    </row>
    <row r="295" spans="1:15" x14ac:dyDescent="0.25">
      <c r="A295" t="s">
        <v>872</v>
      </c>
      <c r="B295" t="s">
        <v>70</v>
      </c>
      <c r="C295" t="s">
        <v>1018</v>
      </c>
      <c r="D295" t="s">
        <v>1174</v>
      </c>
      <c r="E295" t="s">
        <v>46</v>
      </c>
      <c r="F295" t="s">
        <v>1592</v>
      </c>
      <c r="G295" t="s">
        <v>606</v>
      </c>
      <c r="H295" t="s">
        <v>1593</v>
      </c>
      <c r="I295" t="s">
        <v>35</v>
      </c>
      <c r="J295" t="s">
        <v>36</v>
      </c>
      <c r="K295" t="s">
        <v>31</v>
      </c>
      <c r="L295" t="s">
        <v>31</v>
      </c>
      <c r="M295" t="s">
        <v>1427</v>
      </c>
      <c r="O295" t="s">
        <v>44</v>
      </c>
    </row>
    <row r="296" spans="1:15" x14ac:dyDescent="0.25">
      <c r="A296" t="s">
        <v>873</v>
      </c>
      <c r="B296" t="s">
        <v>70</v>
      </c>
      <c r="C296" t="s">
        <v>1018</v>
      </c>
      <c r="D296" t="s">
        <v>566</v>
      </c>
      <c r="E296" t="s">
        <v>46</v>
      </c>
      <c r="F296" t="s">
        <v>1594</v>
      </c>
      <c r="G296" t="s">
        <v>606</v>
      </c>
      <c r="H296" t="s">
        <v>1595</v>
      </c>
      <c r="I296" t="s">
        <v>35</v>
      </c>
      <c r="J296" t="s">
        <v>36</v>
      </c>
      <c r="K296" t="s">
        <v>31</v>
      </c>
      <c r="L296" t="s">
        <v>31</v>
      </c>
      <c r="M296" t="s">
        <v>1427</v>
      </c>
      <c r="O296" t="s">
        <v>44</v>
      </c>
    </row>
    <row r="297" spans="1:15" x14ac:dyDescent="0.25">
      <c r="A297" t="s">
        <v>874</v>
      </c>
      <c r="B297" t="s">
        <v>70</v>
      </c>
      <c r="C297" t="s">
        <v>1018</v>
      </c>
      <c r="D297" t="s">
        <v>567</v>
      </c>
      <c r="E297" t="s">
        <v>46</v>
      </c>
      <c r="F297" t="s">
        <v>290</v>
      </c>
      <c r="G297" t="s">
        <v>606</v>
      </c>
      <c r="H297" t="s">
        <v>216</v>
      </c>
      <c r="I297" t="s">
        <v>35</v>
      </c>
      <c r="J297" t="s">
        <v>36</v>
      </c>
      <c r="K297" t="s">
        <v>31</v>
      </c>
      <c r="L297" t="s">
        <v>31</v>
      </c>
      <c r="M297" t="s">
        <v>1427</v>
      </c>
      <c r="O297" t="s">
        <v>44</v>
      </c>
    </row>
    <row r="298" spans="1:15" x14ac:dyDescent="0.25">
      <c r="A298" t="s">
        <v>875</v>
      </c>
      <c r="B298" t="s">
        <v>70</v>
      </c>
      <c r="C298" t="s">
        <v>1018</v>
      </c>
      <c r="D298" t="s">
        <v>568</v>
      </c>
      <c r="E298" t="s">
        <v>46</v>
      </c>
      <c r="F298" t="s">
        <v>175</v>
      </c>
      <c r="G298" t="s">
        <v>606</v>
      </c>
      <c r="H298" t="s">
        <v>1596</v>
      </c>
      <c r="I298" t="s">
        <v>35</v>
      </c>
      <c r="J298" t="s">
        <v>36</v>
      </c>
      <c r="K298" t="s">
        <v>31</v>
      </c>
      <c r="L298" t="s">
        <v>31</v>
      </c>
      <c r="M298" t="s">
        <v>1427</v>
      </c>
      <c r="O298" t="s">
        <v>44</v>
      </c>
    </row>
    <row r="299" spans="1:15" x14ac:dyDescent="0.25">
      <c r="A299" t="s">
        <v>876</v>
      </c>
      <c r="B299" t="s">
        <v>70</v>
      </c>
      <c r="C299" t="s">
        <v>1018</v>
      </c>
      <c r="D299" t="s">
        <v>569</v>
      </c>
      <c r="E299" t="s">
        <v>46</v>
      </c>
      <c r="F299" t="s">
        <v>1597</v>
      </c>
      <c r="G299" t="s">
        <v>606</v>
      </c>
      <c r="H299" t="s">
        <v>1598</v>
      </c>
      <c r="I299" t="s">
        <v>35</v>
      </c>
      <c r="J299" t="s">
        <v>36</v>
      </c>
      <c r="K299" t="s">
        <v>31</v>
      </c>
      <c r="L299" t="s">
        <v>31</v>
      </c>
      <c r="M299" t="s">
        <v>1427</v>
      </c>
      <c r="O299" t="s">
        <v>44</v>
      </c>
    </row>
    <row r="300" spans="1:15" x14ac:dyDescent="0.25">
      <c r="A300" t="s">
        <v>877</v>
      </c>
      <c r="B300" t="s">
        <v>70</v>
      </c>
      <c r="C300" t="s">
        <v>1018</v>
      </c>
      <c r="D300" t="s">
        <v>1173</v>
      </c>
      <c r="E300" t="s">
        <v>46</v>
      </c>
      <c r="F300" t="s">
        <v>186</v>
      </c>
      <c r="G300" t="s">
        <v>606</v>
      </c>
      <c r="H300" t="s">
        <v>1599</v>
      </c>
      <c r="I300" t="s">
        <v>35</v>
      </c>
      <c r="J300" t="s">
        <v>36</v>
      </c>
      <c r="K300" t="s">
        <v>31</v>
      </c>
      <c r="L300" t="s">
        <v>31</v>
      </c>
      <c r="M300" t="s">
        <v>1427</v>
      </c>
      <c r="O300" t="s">
        <v>44</v>
      </c>
    </row>
    <row r="301" spans="1:15" x14ac:dyDescent="0.25">
      <c r="A301" t="s">
        <v>878</v>
      </c>
      <c r="B301" t="s">
        <v>70</v>
      </c>
      <c r="C301" t="s">
        <v>1018</v>
      </c>
      <c r="D301" t="s">
        <v>570</v>
      </c>
      <c r="E301" t="s">
        <v>46</v>
      </c>
      <c r="F301" t="s">
        <v>1600</v>
      </c>
      <c r="G301" t="s">
        <v>606</v>
      </c>
      <c r="H301" t="s">
        <v>1601</v>
      </c>
      <c r="I301" t="s">
        <v>35</v>
      </c>
      <c r="J301" t="s">
        <v>36</v>
      </c>
      <c r="K301" t="s">
        <v>31</v>
      </c>
      <c r="L301" t="s">
        <v>31</v>
      </c>
      <c r="M301" t="s">
        <v>1427</v>
      </c>
      <c r="O301" t="s">
        <v>44</v>
      </c>
    </row>
    <row r="302" spans="1:15" x14ac:dyDescent="0.25">
      <c r="A302" t="s">
        <v>879</v>
      </c>
      <c r="B302" t="s">
        <v>70</v>
      </c>
      <c r="C302" t="s">
        <v>1017</v>
      </c>
      <c r="D302" t="s">
        <v>571</v>
      </c>
      <c r="E302" t="s">
        <v>46</v>
      </c>
      <c r="F302" t="s">
        <v>234</v>
      </c>
      <c r="G302" t="s">
        <v>606</v>
      </c>
      <c r="H302" t="s">
        <v>279</v>
      </c>
      <c r="I302" t="s">
        <v>35</v>
      </c>
      <c r="J302" t="s">
        <v>36</v>
      </c>
      <c r="K302" t="s">
        <v>31</v>
      </c>
      <c r="L302" t="s">
        <v>31</v>
      </c>
      <c r="M302" t="s">
        <v>1427</v>
      </c>
      <c r="O302" t="s">
        <v>44</v>
      </c>
    </row>
    <row r="303" spans="1:15" x14ac:dyDescent="0.25">
      <c r="A303" t="s">
        <v>880</v>
      </c>
      <c r="B303" t="s">
        <v>70</v>
      </c>
      <c r="C303" t="s">
        <v>1017</v>
      </c>
      <c r="D303" t="s">
        <v>572</v>
      </c>
      <c r="E303" t="s">
        <v>46</v>
      </c>
      <c r="F303" t="s">
        <v>1602</v>
      </c>
      <c r="G303" t="s">
        <v>606</v>
      </c>
      <c r="H303" t="s">
        <v>233</v>
      </c>
      <c r="I303" t="s">
        <v>35</v>
      </c>
      <c r="J303" t="s">
        <v>36</v>
      </c>
      <c r="K303" t="s">
        <v>31</v>
      </c>
      <c r="L303" t="s">
        <v>31</v>
      </c>
      <c r="M303" t="s">
        <v>1427</v>
      </c>
      <c r="O303" t="s">
        <v>44</v>
      </c>
    </row>
    <row r="304" spans="1:15" x14ac:dyDescent="0.25">
      <c r="A304" t="s">
        <v>881</v>
      </c>
      <c r="B304" t="s">
        <v>70</v>
      </c>
      <c r="C304" t="s">
        <v>1017</v>
      </c>
      <c r="D304" t="s">
        <v>573</v>
      </c>
      <c r="E304" t="s">
        <v>46</v>
      </c>
      <c r="F304" t="s">
        <v>1603</v>
      </c>
      <c r="G304" t="s">
        <v>606</v>
      </c>
      <c r="H304" t="s">
        <v>1604</v>
      </c>
      <c r="I304" t="s">
        <v>35</v>
      </c>
      <c r="J304" t="s">
        <v>36</v>
      </c>
      <c r="K304" t="s">
        <v>31</v>
      </c>
      <c r="L304" t="s">
        <v>31</v>
      </c>
      <c r="M304" t="s">
        <v>1427</v>
      </c>
      <c r="O304" t="s">
        <v>44</v>
      </c>
    </row>
    <row r="305" spans="1:15" x14ac:dyDescent="0.25">
      <c r="A305" t="s">
        <v>882</v>
      </c>
      <c r="B305" t="s">
        <v>70</v>
      </c>
      <c r="C305" t="s">
        <v>1018</v>
      </c>
      <c r="D305" t="s">
        <v>1172</v>
      </c>
      <c r="E305" t="s">
        <v>46</v>
      </c>
      <c r="F305" t="s">
        <v>1605</v>
      </c>
      <c r="G305" t="s">
        <v>606</v>
      </c>
      <c r="H305" t="s">
        <v>1606</v>
      </c>
      <c r="I305" t="s">
        <v>35</v>
      </c>
      <c r="J305" t="s">
        <v>36</v>
      </c>
      <c r="K305" t="s">
        <v>31</v>
      </c>
      <c r="L305" t="s">
        <v>31</v>
      </c>
      <c r="M305" t="s">
        <v>1427</v>
      </c>
      <c r="O305" t="s">
        <v>44</v>
      </c>
    </row>
    <row r="306" spans="1:15" x14ac:dyDescent="0.25">
      <c r="A306" t="s">
        <v>883</v>
      </c>
      <c r="B306" t="s">
        <v>70</v>
      </c>
      <c r="C306" t="s">
        <v>1018</v>
      </c>
      <c r="D306" t="s">
        <v>1171</v>
      </c>
      <c r="E306" t="s">
        <v>46</v>
      </c>
      <c r="F306" t="s">
        <v>180</v>
      </c>
      <c r="G306" t="s">
        <v>606</v>
      </c>
      <c r="H306" t="s">
        <v>1607</v>
      </c>
      <c r="I306" t="s">
        <v>35</v>
      </c>
      <c r="J306" t="s">
        <v>36</v>
      </c>
      <c r="K306" t="s">
        <v>31</v>
      </c>
      <c r="L306" t="s">
        <v>31</v>
      </c>
      <c r="M306" t="s">
        <v>1427</v>
      </c>
      <c r="O306" t="s">
        <v>44</v>
      </c>
    </row>
    <row r="307" spans="1:15" x14ac:dyDescent="0.25">
      <c r="A307" t="s">
        <v>884</v>
      </c>
      <c r="B307" t="s">
        <v>70</v>
      </c>
      <c r="C307" t="s">
        <v>1017</v>
      </c>
      <c r="D307" t="s">
        <v>574</v>
      </c>
      <c r="E307" t="s">
        <v>46</v>
      </c>
      <c r="F307" t="s">
        <v>187</v>
      </c>
      <c r="G307" t="s">
        <v>606</v>
      </c>
      <c r="H307" t="s">
        <v>250</v>
      </c>
      <c r="I307" t="s">
        <v>35</v>
      </c>
      <c r="J307" t="s">
        <v>36</v>
      </c>
      <c r="K307" t="s">
        <v>31</v>
      </c>
      <c r="L307" t="s">
        <v>31</v>
      </c>
      <c r="M307" t="s">
        <v>1427</v>
      </c>
      <c r="O307" t="s">
        <v>44</v>
      </c>
    </row>
    <row r="308" spans="1:15" x14ac:dyDescent="0.25">
      <c r="A308" t="s">
        <v>885</v>
      </c>
      <c r="B308" t="s">
        <v>70</v>
      </c>
      <c r="C308" t="s">
        <v>1018</v>
      </c>
      <c r="D308" t="s">
        <v>575</v>
      </c>
      <c r="E308" t="s">
        <v>46</v>
      </c>
      <c r="F308" t="s">
        <v>206</v>
      </c>
      <c r="G308" t="s">
        <v>606</v>
      </c>
      <c r="H308" t="s">
        <v>1608</v>
      </c>
      <c r="I308" t="s">
        <v>35</v>
      </c>
      <c r="J308" t="s">
        <v>36</v>
      </c>
      <c r="K308" t="s">
        <v>31</v>
      </c>
      <c r="L308" t="s">
        <v>31</v>
      </c>
      <c r="M308" t="s">
        <v>1427</v>
      </c>
      <c r="O308" t="s">
        <v>44</v>
      </c>
    </row>
    <row r="309" spans="1:15" x14ac:dyDescent="0.25">
      <c r="A309" t="s">
        <v>886</v>
      </c>
      <c r="B309" t="s">
        <v>70</v>
      </c>
      <c r="C309" t="s">
        <v>1018</v>
      </c>
      <c r="D309" t="s">
        <v>576</v>
      </c>
      <c r="E309" t="s">
        <v>46</v>
      </c>
      <c r="F309" t="s">
        <v>1609</v>
      </c>
      <c r="G309" t="s">
        <v>606</v>
      </c>
      <c r="H309" t="s">
        <v>1610</v>
      </c>
      <c r="I309" t="s">
        <v>35</v>
      </c>
      <c r="J309" t="s">
        <v>36</v>
      </c>
      <c r="K309" t="s">
        <v>31</v>
      </c>
      <c r="L309" t="s">
        <v>31</v>
      </c>
      <c r="M309" t="s">
        <v>1427</v>
      </c>
      <c r="O309" t="s">
        <v>44</v>
      </c>
    </row>
    <row r="310" spans="1:15" x14ac:dyDescent="0.25">
      <c r="A310" t="s">
        <v>620</v>
      </c>
      <c r="B310" t="s">
        <v>92</v>
      </c>
      <c r="C310" t="s">
        <v>1019</v>
      </c>
      <c r="D310" t="s">
        <v>93</v>
      </c>
      <c r="E310" t="s">
        <v>34</v>
      </c>
      <c r="F310" t="s">
        <v>606</v>
      </c>
      <c r="G310" t="s">
        <v>294</v>
      </c>
      <c r="H310" t="s">
        <v>123</v>
      </c>
      <c r="I310" t="s">
        <v>53</v>
      </c>
      <c r="J310" t="s">
        <v>39</v>
      </c>
      <c r="K310" t="s">
        <v>1842</v>
      </c>
      <c r="L310" t="s">
        <v>1843</v>
      </c>
      <c r="O310" t="s">
        <v>56</v>
      </c>
    </row>
    <row r="311" spans="1:15" x14ac:dyDescent="0.25">
      <c r="A311" t="s">
        <v>621</v>
      </c>
      <c r="B311" t="s">
        <v>92</v>
      </c>
      <c r="C311" t="s">
        <v>1019</v>
      </c>
      <c r="D311" t="s">
        <v>335</v>
      </c>
      <c r="E311" t="s">
        <v>34</v>
      </c>
      <c r="F311" t="s">
        <v>606</v>
      </c>
      <c r="G311" t="s">
        <v>295</v>
      </c>
      <c r="H311" t="s">
        <v>123</v>
      </c>
      <c r="I311" t="s">
        <v>53</v>
      </c>
      <c r="J311" t="s">
        <v>39</v>
      </c>
      <c r="K311" t="s">
        <v>1844</v>
      </c>
      <c r="L311" t="s">
        <v>1436</v>
      </c>
      <c r="O311" t="s">
        <v>56</v>
      </c>
    </row>
    <row r="312" spans="1:15" x14ac:dyDescent="0.25">
      <c r="A312" t="s">
        <v>887</v>
      </c>
      <c r="B312" t="s">
        <v>70</v>
      </c>
      <c r="C312" t="s">
        <v>1018</v>
      </c>
      <c r="D312" t="s">
        <v>577</v>
      </c>
      <c r="E312" t="s">
        <v>46</v>
      </c>
      <c r="F312" t="s">
        <v>1611</v>
      </c>
      <c r="G312" t="s">
        <v>606</v>
      </c>
      <c r="H312" t="s">
        <v>1612</v>
      </c>
      <c r="I312" t="s">
        <v>35</v>
      </c>
      <c r="J312" t="s">
        <v>36</v>
      </c>
      <c r="K312" t="s">
        <v>31</v>
      </c>
      <c r="L312" t="s">
        <v>31</v>
      </c>
      <c r="M312" t="s">
        <v>1427</v>
      </c>
      <c r="O312" t="s">
        <v>44</v>
      </c>
    </row>
    <row r="313" spans="1:15" x14ac:dyDescent="0.25">
      <c r="A313" t="s">
        <v>622</v>
      </c>
      <c r="B313" t="s">
        <v>92</v>
      </c>
      <c r="C313" t="s">
        <v>1019</v>
      </c>
      <c r="D313" t="s">
        <v>336</v>
      </c>
      <c r="E313" t="s">
        <v>34</v>
      </c>
      <c r="F313" t="s">
        <v>606</v>
      </c>
      <c r="G313" t="s">
        <v>307</v>
      </c>
      <c r="H313" t="s">
        <v>281</v>
      </c>
      <c r="I313" t="s">
        <v>35</v>
      </c>
      <c r="J313" t="s">
        <v>39</v>
      </c>
      <c r="K313" t="s">
        <v>31</v>
      </c>
      <c r="M313" t="s">
        <v>1270</v>
      </c>
      <c r="O313" t="s">
        <v>44</v>
      </c>
    </row>
    <row r="314" spans="1:15" x14ac:dyDescent="0.25">
      <c r="A314" t="s">
        <v>888</v>
      </c>
      <c r="B314" t="s">
        <v>70</v>
      </c>
      <c r="C314" t="s">
        <v>1018</v>
      </c>
      <c r="D314" t="s">
        <v>578</v>
      </c>
      <c r="E314" t="s">
        <v>46</v>
      </c>
      <c r="F314" t="s">
        <v>1613</v>
      </c>
      <c r="G314" t="s">
        <v>606</v>
      </c>
      <c r="H314" t="s">
        <v>1614</v>
      </c>
      <c r="I314" t="s">
        <v>35</v>
      </c>
      <c r="J314" t="s">
        <v>36</v>
      </c>
      <c r="K314" t="s">
        <v>31</v>
      </c>
      <c r="L314" t="s">
        <v>31</v>
      </c>
      <c r="M314" t="s">
        <v>1427</v>
      </c>
      <c r="O314" t="s">
        <v>44</v>
      </c>
    </row>
    <row r="315" spans="1:15" x14ac:dyDescent="0.25">
      <c r="A315" t="s">
        <v>889</v>
      </c>
      <c r="B315" t="s">
        <v>70</v>
      </c>
      <c r="C315" t="s">
        <v>1018</v>
      </c>
      <c r="D315" t="s">
        <v>579</v>
      </c>
      <c r="E315" t="s">
        <v>46</v>
      </c>
      <c r="F315" t="s">
        <v>189</v>
      </c>
      <c r="G315" t="s">
        <v>606</v>
      </c>
      <c r="H315" t="s">
        <v>1420</v>
      </c>
      <c r="I315" t="s">
        <v>35</v>
      </c>
      <c r="J315" t="s">
        <v>36</v>
      </c>
      <c r="K315" t="s">
        <v>31</v>
      </c>
      <c r="L315" t="s">
        <v>31</v>
      </c>
      <c r="M315" t="s">
        <v>1427</v>
      </c>
      <c r="O315" t="s">
        <v>44</v>
      </c>
    </row>
    <row r="316" spans="1:15" x14ac:dyDescent="0.25">
      <c r="A316" t="s">
        <v>623</v>
      </c>
      <c r="B316" t="s">
        <v>92</v>
      </c>
      <c r="C316" t="s">
        <v>1019</v>
      </c>
      <c r="D316" t="s">
        <v>94</v>
      </c>
      <c r="E316" t="s">
        <v>34</v>
      </c>
      <c r="F316" t="s">
        <v>606</v>
      </c>
      <c r="G316" t="s">
        <v>297</v>
      </c>
      <c r="H316" t="s">
        <v>120</v>
      </c>
      <c r="I316" t="s">
        <v>53</v>
      </c>
      <c r="J316" t="s">
        <v>39</v>
      </c>
      <c r="K316" t="s">
        <v>1103</v>
      </c>
      <c r="O316" t="s">
        <v>56</v>
      </c>
    </row>
    <row r="317" spans="1:15" x14ac:dyDescent="0.25">
      <c r="A317" t="s">
        <v>624</v>
      </c>
      <c r="B317" t="s">
        <v>92</v>
      </c>
      <c r="C317" t="s">
        <v>1019</v>
      </c>
      <c r="D317" t="s">
        <v>95</v>
      </c>
      <c r="E317" t="s">
        <v>34</v>
      </c>
      <c r="F317" t="s">
        <v>606</v>
      </c>
      <c r="G317" t="s">
        <v>298</v>
      </c>
      <c r="H317" t="s">
        <v>1422</v>
      </c>
      <c r="I317" t="s">
        <v>53</v>
      </c>
      <c r="J317" t="s">
        <v>36</v>
      </c>
      <c r="K317" t="s">
        <v>1845</v>
      </c>
      <c r="L317" t="s">
        <v>1830</v>
      </c>
      <c r="O317" t="s">
        <v>56</v>
      </c>
    </row>
    <row r="318" spans="1:15" x14ac:dyDescent="0.25">
      <c r="A318" t="s">
        <v>890</v>
      </c>
      <c r="B318" t="s">
        <v>70</v>
      </c>
      <c r="C318" t="s">
        <v>1018</v>
      </c>
      <c r="D318" t="s">
        <v>1170</v>
      </c>
      <c r="E318" t="s">
        <v>46</v>
      </c>
      <c r="F318" t="s">
        <v>183</v>
      </c>
      <c r="G318" t="s">
        <v>606</v>
      </c>
      <c r="H318" t="s">
        <v>1615</v>
      </c>
      <c r="I318" t="s">
        <v>35</v>
      </c>
      <c r="J318" t="s">
        <v>36</v>
      </c>
      <c r="K318" t="s">
        <v>31</v>
      </c>
      <c r="L318" t="s">
        <v>31</v>
      </c>
      <c r="M318" t="s">
        <v>1427</v>
      </c>
      <c r="O318" t="s">
        <v>44</v>
      </c>
    </row>
    <row r="319" spans="1:15" x14ac:dyDescent="0.25">
      <c r="A319" t="s">
        <v>625</v>
      </c>
      <c r="B319" t="s">
        <v>92</v>
      </c>
      <c r="C319" t="s">
        <v>1019</v>
      </c>
      <c r="D319" t="s">
        <v>98</v>
      </c>
      <c r="E319" t="s">
        <v>34</v>
      </c>
      <c r="F319" t="s">
        <v>606</v>
      </c>
      <c r="G319" t="s">
        <v>307</v>
      </c>
      <c r="H319" t="s">
        <v>1522</v>
      </c>
      <c r="I319" t="s">
        <v>35</v>
      </c>
      <c r="J319" t="s">
        <v>39</v>
      </c>
      <c r="K319" t="s">
        <v>31</v>
      </c>
      <c r="L319" t="s">
        <v>31</v>
      </c>
      <c r="M319" t="s">
        <v>1453</v>
      </c>
      <c r="O319" t="s">
        <v>44</v>
      </c>
    </row>
    <row r="320" spans="1:15" x14ac:dyDescent="0.25">
      <c r="A320" t="s">
        <v>626</v>
      </c>
      <c r="B320" t="s">
        <v>92</v>
      </c>
      <c r="C320" t="s">
        <v>1019</v>
      </c>
      <c r="D320" t="s">
        <v>337</v>
      </c>
      <c r="E320" t="s">
        <v>34</v>
      </c>
      <c r="F320" t="s">
        <v>606</v>
      </c>
      <c r="G320" t="s">
        <v>299</v>
      </c>
      <c r="H320" t="s">
        <v>1523</v>
      </c>
      <c r="I320" t="s">
        <v>53</v>
      </c>
      <c r="J320" t="s">
        <v>39</v>
      </c>
      <c r="K320" t="s">
        <v>1709</v>
      </c>
      <c r="L320" t="s">
        <v>1710</v>
      </c>
      <c r="M320" t="s">
        <v>1427</v>
      </c>
      <c r="N320" t="s">
        <v>31</v>
      </c>
      <c r="O320" t="s">
        <v>56</v>
      </c>
    </row>
    <row r="321" spans="1:15" x14ac:dyDescent="0.25">
      <c r="A321" t="s">
        <v>891</v>
      </c>
      <c r="B321" t="s">
        <v>70</v>
      </c>
      <c r="C321" t="s">
        <v>1018</v>
      </c>
      <c r="D321" t="s">
        <v>1169</v>
      </c>
      <c r="E321" t="s">
        <v>46</v>
      </c>
      <c r="F321" t="s">
        <v>188</v>
      </c>
      <c r="G321" t="s">
        <v>606</v>
      </c>
      <c r="H321" t="s">
        <v>1616</v>
      </c>
      <c r="I321" t="s">
        <v>35</v>
      </c>
      <c r="J321" t="s">
        <v>36</v>
      </c>
      <c r="K321" t="s">
        <v>31</v>
      </c>
      <c r="L321" t="s">
        <v>31</v>
      </c>
      <c r="M321" t="s">
        <v>1427</v>
      </c>
      <c r="O321" t="s">
        <v>44</v>
      </c>
    </row>
    <row r="322" spans="1:15" x14ac:dyDescent="0.25">
      <c r="A322" t="s">
        <v>892</v>
      </c>
      <c r="B322" t="s">
        <v>70</v>
      </c>
      <c r="C322" t="s">
        <v>1018</v>
      </c>
      <c r="D322" t="s">
        <v>580</v>
      </c>
      <c r="E322" t="s">
        <v>46</v>
      </c>
      <c r="F322" t="s">
        <v>204</v>
      </c>
      <c r="G322" t="s">
        <v>606</v>
      </c>
      <c r="H322" t="s">
        <v>1617</v>
      </c>
      <c r="I322" t="s">
        <v>35</v>
      </c>
      <c r="J322" t="s">
        <v>36</v>
      </c>
      <c r="K322" t="s">
        <v>31</v>
      </c>
      <c r="L322" t="s">
        <v>31</v>
      </c>
      <c r="M322" t="s">
        <v>1427</v>
      </c>
      <c r="O322" t="s">
        <v>44</v>
      </c>
    </row>
    <row r="323" spans="1:15" x14ac:dyDescent="0.25">
      <c r="A323" t="s">
        <v>893</v>
      </c>
      <c r="B323" t="s">
        <v>70</v>
      </c>
      <c r="C323" t="s">
        <v>1018</v>
      </c>
      <c r="D323" t="s">
        <v>1168</v>
      </c>
      <c r="E323" t="s">
        <v>46</v>
      </c>
      <c r="F323" t="s">
        <v>190</v>
      </c>
      <c r="G323" t="s">
        <v>606</v>
      </c>
      <c r="H323" t="s">
        <v>1618</v>
      </c>
      <c r="I323" t="s">
        <v>35</v>
      </c>
      <c r="J323" t="s">
        <v>36</v>
      </c>
      <c r="K323" t="s">
        <v>31</v>
      </c>
      <c r="L323" t="s">
        <v>31</v>
      </c>
      <c r="M323" t="s">
        <v>1427</v>
      </c>
      <c r="O323" t="s">
        <v>44</v>
      </c>
    </row>
    <row r="324" spans="1:15" x14ac:dyDescent="0.25">
      <c r="A324" t="s">
        <v>627</v>
      </c>
      <c r="B324" t="s">
        <v>92</v>
      </c>
      <c r="C324" t="s">
        <v>1020</v>
      </c>
      <c r="D324" t="s">
        <v>338</v>
      </c>
      <c r="E324" t="s">
        <v>34</v>
      </c>
      <c r="F324" t="s">
        <v>606</v>
      </c>
      <c r="G324" t="s">
        <v>300</v>
      </c>
      <c r="H324" t="s">
        <v>1524</v>
      </c>
      <c r="I324" t="s">
        <v>53</v>
      </c>
      <c r="J324" t="s">
        <v>39</v>
      </c>
      <c r="K324" t="s">
        <v>1711</v>
      </c>
      <c r="L324" t="s">
        <v>1712</v>
      </c>
      <c r="M324" t="s">
        <v>1427</v>
      </c>
      <c r="N324" t="s">
        <v>31</v>
      </c>
      <c r="O324" t="s">
        <v>56</v>
      </c>
    </row>
    <row r="325" spans="1:15" x14ac:dyDescent="0.25">
      <c r="A325" t="s">
        <v>894</v>
      </c>
      <c r="B325" t="s">
        <v>70</v>
      </c>
      <c r="C325" t="s">
        <v>1018</v>
      </c>
      <c r="D325" t="s">
        <v>1167</v>
      </c>
      <c r="E325" t="s">
        <v>46</v>
      </c>
      <c r="F325" t="s">
        <v>213</v>
      </c>
      <c r="G325" t="s">
        <v>606</v>
      </c>
      <c r="H325" t="s">
        <v>1619</v>
      </c>
      <c r="I325" t="s">
        <v>35</v>
      </c>
      <c r="J325" t="s">
        <v>36</v>
      </c>
      <c r="K325" t="s">
        <v>31</v>
      </c>
      <c r="L325" t="s">
        <v>31</v>
      </c>
      <c r="M325" t="s">
        <v>1427</v>
      </c>
      <c r="O325" t="s">
        <v>44</v>
      </c>
    </row>
    <row r="326" spans="1:15" x14ac:dyDescent="0.25">
      <c r="A326" t="s">
        <v>895</v>
      </c>
      <c r="B326" t="s">
        <v>70</v>
      </c>
      <c r="C326" t="s">
        <v>1018</v>
      </c>
      <c r="D326" t="s">
        <v>1166</v>
      </c>
      <c r="E326" t="s">
        <v>46</v>
      </c>
      <c r="F326" t="s">
        <v>180</v>
      </c>
      <c r="G326" t="s">
        <v>606</v>
      </c>
      <c r="H326" t="s">
        <v>1620</v>
      </c>
      <c r="I326" t="s">
        <v>35</v>
      </c>
      <c r="J326" t="s">
        <v>36</v>
      </c>
      <c r="K326" t="s">
        <v>31</v>
      </c>
      <c r="L326" t="s">
        <v>31</v>
      </c>
      <c r="M326" t="s">
        <v>1427</v>
      </c>
      <c r="O326" t="s">
        <v>44</v>
      </c>
    </row>
    <row r="327" spans="1:15" x14ac:dyDescent="0.25">
      <c r="A327" t="s">
        <v>628</v>
      </c>
      <c r="B327" t="s">
        <v>92</v>
      </c>
      <c r="C327" t="s">
        <v>1020</v>
      </c>
      <c r="D327" t="s">
        <v>96</v>
      </c>
      <c r="E327" t="s">
        <v>34</v>
      </c>
      <c r="F327" t="s">
        <v>606</v>
      </c>
      <c r="G327" t="s">
        <v>301</v>
      </c>
      <c r="H327" t="s">
        <v>1423</v>
      </c>
      <c r="I327" t="s">
        <v>53</v>
      </c>
      <c r="J327" t="s">
        <v>39</v>
      </c>
      <c r="K327" t="s">
        <v>1243</v>
      </c>
      <c r="O327" t="s">
        <v>56</v>
      </c>
    </row>
    <row r="328" spans="1:15" x14ac:dyDescent="0.25">
      <c r="A328" t="s">
        <v>629</v>
      </c>
      <c r="B328" t="s">
        <v>92</v>
      </c>
      <c r="C328" t="s">
        <v>1020</v>
      </c>
      <c r="D328" t="s">
        <v>97</v>
      </c>
      <c r="E328" t="s">
        <v>46</v>
      </c>
      <c r="F328" t="s">
        <v>1572</v>
      </c>
      <c r="G328" t="s">
        <v>606</v>
      </c>
      <c r="H328" t="s">
        <v>192</v>
      </c>
      <c r="I328" t="s">
        <v>53</v>
      </c>
      <c r="J328" t="s">
        <v>39</v>
      </c>
      <c r="K328" t="s">
        <v>1243</v>
      </c>
      <c r="O328" t="s">
        <v>56</v>
      </c>
    </row>
    <row r="329" spans="1:15" x14ac:dyDescent="0.25">
      <c r="A329" t="s">
        <v>630</v>
      </c>
      <c r="B329" t="s">
        <v>92</v>
      </c>
      <c r="C329" t="s">
        <v>1020</v>
      </c>
      <c r="D329" t="s">
        <v>339</v>
      </c>
      <c r="E329" t="s">
        <v>34</v>
      </c>
      <c r="F329" t="s">
        <v>606</v>
      </c>
      <c r="G329" t="s">
        <v>302</v>
      </c>
      <c r="H329" t="s">
        <v>303</v>
      </c>
      <c r="I329" t="s">
        <v>51</v>
      </c>
      <c r="J329" t="s">
        <v>39</v>
      </c>
      <c r="K329" t="s">
        <v>1713</v>
      </c>
      <c r="L329" t="s">
        <v>1714</v>
      </c>
      <c r="M329" t="s">
        <v>135</v>
      </c>
      <c r="N329" t="s">
        <v>31</v>
      </c>
      <c r="O329" t="s">
        <v>52</v>
      </c>
    </row>
    <row r="330" spans="1:15" x14ac:dyDescent="0.25">
      <c r="A330" t="s">
        <v>631</v>
      </c>
      <c r="B330" t="s">
        <v>92</v>
      </c>
      <c r="C330" t="s">
        <v>1020</v>
      </c>
      <c r="D330" t="s">
        <v>340</v>
      </c>
      <c r="E330" t="s">
        <v>34</v>
      </c>
      <c r="F330" t="s">
        <v>606</v>
      </c>
      <c r="G330" t="s">
        <v>302</v>
      </c>
      <c r="H330" t="s">
        <v>1525</v>
      </c>
      <c r="I330" t="s">
        <v>51</v>
      </c>
      <c r="J330" t="s">
        <v>39</v>
      </c>
      <c r="K330" t="s">
        <v>1102</v>
      </c>
      <c r="L330" t="s">
        <v>1715</v>
      </c>
      <c r="M330" t="s">
        <v>128</v>
      </c>
      <c r="N330" t="s">
        <v>31</v>
      </c>
      <c r="O330" t="s">
        <v>52</v>
      </c>
    </row>
    <row r="331" spans="1:15" x14ac:dyDescent="0.25">
      <c r="A331" t="s">
        <v>836</v>
      </c>
      <c r="B331" t="s">
        <v>31</v>
      </c>
      <c r="C331" t="s">
        <v>1021</v>
      </c>
      <c r="D331" t="s">
        <v>548</v>
      </c>
      <c r="E331" t="s">
        <v>34</v>
      </c>
      <c r="F331" t="s">
        <v>606</v>
      </c>
      <c r="G331" t="s">
        <v>1463</v>
      </c>
      <c r="H331" t="s">
        <v>1365</v>
      </c>
      <c r="I331" t="s">
        <v>35</v>
      </c>
      <c r="J331" t="s">
        <v>39</v>
      </c>
      <c r="K331" t="s">
        <v>31</v>
      </c>
      <c r="L331" t="s">
        <v>31</v>
      </c>
      <c r="M331" t="s">
        <v>1447</v>
      </c>
    </row>
    <row r="332" spans="1:15" x14ac:dyDescent="0.25">
      <c r="A332" t="s">
        <v>609</v>
      </c>
      <c r="B332" t="s">
        <v>90</v>
      </c>
      <c r="C332" t="s">
        <v>1022</v>
      </c>
      <c r="D332" t="s">
        <v>323</v>
      </c>
      <c r="E332" t="s">
        <v>34</v>
      </c>
      <c r="F332" t="s">
        <v>606</v>
      </c>
      <c r="G332" t="s">
        <v>306</v>
      </c>
      <c r="H332" t="s">
        <v>281</v>
      </c>
      <c r="I332" t="s">
        <v>35</v>
      </c>
      <c r="J332" t="s">
        <v>61</v>
      </c>
      <c r="M332" t="s">
        <v>1270</v>
      </c>
      <c r="O332" t="s">
        <v>44</v>
      </c>
    </row>
    <row r="333" spans="1:15" x14ac:dyDescent="0.25">
      <c r="A333" t="s">
        <v>610</v>
      </c>
      <c r="B333" t="s">
        <v>90</v>
      </c>
      <c r="C333" t="s">
        <v>1023</v>
      </c>
      <c r="D333" t="s">
        <v>324</v>
      </c>
      <c r="E333" t="s">
        <v>65</v>
      </c>
      <c r="F333" t="s">
        <v>606</v>
      </c>
      <c r="G333" t="s">
        <v>284</v>
      </c>
      <c r="H333" t="s">
        <v>1443</v>
      </c>
      <c r="I333" t="s">
        <v>53</v>
      </c>
      <c r="J333" t="s">
        <v>39</v>
      </c>
      <c r="K333" t="s">
        <v>1716</v>
      </c>
      <c r="L333" t="s">
        <v>1717</v>
      </c>
      <c r="M333" t="s">
        <v>1441</v>
      </c>
      <c r="O333" t="s">
        <v>56</v>
      </c>
    </row>
    <row r="334" spans="1:15" x14ac:dyDescent="0.25">
      <c r="A334" t="s">
        <v>837</v>
      </c>
      <c r="B334" t="s">
        <v>31</v>
      </c>
      <c r="C334" t="s">
        <v>1021</v>
      </c>
      <c r="D334" t="s">
        <v>549</v>
      </c>
      <c r="E334" t="s">
        <v>34</v>
      </c>
      <c r="F334" t="s">
        <v>606</v>
      </c>
      <c r="G334" t="s">
        <v>1464</v>
      </c>
      <c r="H334" t="s">
        <v>230</v>
      </c>
      <c r="I334" t="s">
        <v>35</v>
      </c>
      <c r="J334" t="s">
        <v>39</v>
      </c>
      <c r="K334" t="s">
        <v>31</v>
      </c>
      <c r="L334" t="s">
        <v>31</v>
      </c>
      <c r="M334" t="s">
        <v>1427</v>
      </c>
    </row>
    <row r="335" spans="1:15" x14ac:dyDescent="0.25">
      <c r="A335" t="s">
        <v>611</v>
      </c>
      <c r="B335" t="s">
        <v>90</v>
      </c>
      <c r="C335" t="s">
        <v>1023</v>
      </c>
      <c r="D335" t="s">
        <v>325</v>
      </c>
      <c r="E335" t="s">
        <v>65</v>
      </c>
      <c r="F335" t="s">
        <v>606</v>
      </c>
      <c r="G335" t="s">
        <v>284</v>
      </c>
      <c r="H335" t="s">
        <v>1444</v>
      </c>
      <c r="I335" t="s">
        <v>53</v>
      </c>
      <c r="J335" t="s">
        <v>39</v>
      </c>
      <c r="K335" t="s">
        <v>1718</v>
      </c>
      <c r="L335" t="s">
        <v>1717</v>
      </c>
      <c r="M335" t="s">
        <v>1441</v>
      </c>
      <c r="O335" t="s">
        <v>56</v>
      </c>
    </row>
    <row r="336" spans="1:15" x14ac:dyDescent="0.25">
      <c r="A336" t="s">
        <v>612</v>
      </c>
      <c r="B336" t="s">
        <v>90</v>
      </c>
      <c r="C336" t="s">
        <v>1023</v>
      </c>
      <c r="D336" t="s">
        <v>326</v>
      </c>
      <c r="E336" t="s">
        <v>65</v>
      </c>
      <c r="F336" t="s">
        <v>606</v>
      </c>
      <c r="G336" t="s">
        <v>284</v>
      </c>
      <c r="H336" t="s">
        <v>1445</v>
      </c>
      <c r="I336" t="s">
        <v>53</v>
      </c>
      <c r="J336" t="s">
        <v>36</v>
      </c>
      <c r="K336" t="s">
        <v>1719</v>
      </c>
      <c r="L336" t="s">
        <v>1717</v>
      </c>
      <c r="M336" t="s">
        <v>1441</v>
      </c>
      <c r="O336" t="s">
        <v>56</v>
      </c>
    </row>
    <row r="337" spans="1:15" x14ac:dyDescent="0.25">
      <c r="A337" t="s">
        <v>838</v>
      </c>
      <c r="B337" t="s">
        <v>31</v>
      </c>
      <c r="C337" t="s">
        <v>1021</v>
      </c>
      <c r="D337" t="s">
        <v>550</v>
      </c>
      <c r="E337" t="s">
        <v>34</v>
      </c>
      <c r="F337" t="s">
        <v>606</v>
      </c>
      <c r="G337" t="s">
        <v>139</v>
      </c>
      <c r="H337" t="s">
        <v>230</v>
      </c>
      <c r="I337" t="s">
        <v>53</v>
      </c>
      <c r="J337" t="s">
        <v>36</v>
      </c>
      <c r="K337" t="s">
        <v>1650</v>
      </c>
      <c r="L337" t="s">
        <v>1651</v>
      </c>
      <c r="M337" t="s">
        <v>1447</v>
      </c>
      <c r="N337" t="s">
        <v>31</v>
      </c>
      <c r="O337" t="s">
        <v>56</v>
      </c>
    </row>
    <row r="338" spans="1:15" x14ac:dyDescent="0.25">
      <c r="A338" t="s">
        <v>613</v>
      </c>
      <c r="B338" t="s">
        <v>90</v>
      </c>
      <c r="C338" t="s">
        <v>1022</v>
      </c>
      <c r="D338" t="s">
        <v>91</v>
      </c>
      <c r="E338" t="s">
        <v>46</v>
      </c>
      <c r="F338" t="s">
        <v>292</v>
      </c>
      <c r="G338" t="s">
        <v>606</v>
      </c>
      <c r="H338" t="s">
        <v>1363</v>
      </c>
      <c r="I338" t="s">
        <v>53</v>
      </c>
      <c r="J338" t="s">
        <v>39</v>
      </c>
      <c r="K338" t="s">
        <v>1104</v>
      </c>
      <c r="O338" t="s">
        <v>56</v>
      </c>
    </row>
    <row r="339" spans="1:15" x14ac:dyDescent="0.25">
      <c r="A339" t="s">
        <v>614</v>
      </c>
      <c r="B339" t="s">
        <v>90</v>
      </c>
      <c r="C339" t="s">
        <v>1022</v>
      </c>
      <c r="D339" t="s">
        <v>327</v>
      </c>
      <c r="E339" t="s">
        <v>46</v>
      </c>
      <c r="F339" t="s">
        <v>293</v>
      </c>
      <c r="G339" t="s">
        <v>606</v>
      </c>
      <c r="H339" t="s">
        <v>120</v>
      </c>
      <c r="I339" t="s">
        <v>35</v>
      </c>
      <c r="J339" t="s">
        <v>36</v>
      </c>
      <c r="K339" t="s">
        <v>31</v>
      </c>
      <c r="L339" t="s">
        <v>31</v>
      </c>
      <c r="M339" t="s">
        <v>1436</v>
      </c>
      <c r="O339" t="s">
        <v>44</v>
      </c>
    </row>
    <row r="340" spans="1:15" x14ac:dyDescent="0.25">
      <c r="A340" t="s">
        <v>615</v>
      </c>
      <c r="B340" t="s">
        <v>90</v>
      </c>
      <c r="C340" t="s">
        <v>1022</v>
      </c>
      <c r="D340" t="s">
        <v>328</v>
      </c>
      <c r="E340" t="s">
        <v>46</v>
      </c>
      <c r="F340" t="s">
        <v>179</v>
      </c>
      <c r="G340" t="s">
        <v>606</v>
      </c>
      <c r="H340" t="s">
        <v>120</v>
      </c>
      <c r="I340" t="s">
        <v>35</v>
      </c>
      <c r="J340" t="s">
        <v>36</v>
      </c>
      <c r="K340" t="s">
        <v>31</v>
      </c>
      <c r="L340" t="s">
        <v>31</v>
      </c>
      <c r="M340" t="s">
        <v>1436</v>
      </c>
      <c r="O340" t="s">
        <v>44</v>
      </c>
    </row>
    <row r="341" spans="1:15" x14ac:dyDescent="0.25">
      <c r="A341" t="s">
        <v>616</v>
      </c>
      <c r="B341" t="s">
        <v>90</v>
      </c>
      <c r="C341" t="s">
        <v>1022</v>
      </c>
      <c r="D341" t="s">
        <v>329</v>
      </c>
      <c r="E341" t="s">
        <v>46</v>
      </c>
      <c r="F341" t="s">
        <v>1573</v>
      </c>
      <c r="G341" t="s">
        <v>606</v>
      </c>
      <c r="H341" t="s">
        <v>126</v>
      </c>
      <c r="I341" t="s">
        <v>35</v>
      </c>
      <c r="J341" t="s">
        <v>36</v>
      </c>
      <c r="K341" t="s">
        <v>31</v>
      </c>
      <c r="L341" t="s">
        <v>31</v>
      </c>
      <c r="M341" t="s">
        <v>1436</v>
      </c>
      <c r="O341" t="s">
        <v>44</v>
      </c>
    </row>
    <row r="342" spans="1:15" x14ac:dyDescent="0.25">
      <c r="A342" t="s">
        <v>617</v>
      </c>
      <c r="B342" t="s">
        <v>90</v>
      </c>
      <c r="C342" t="s">
        <v>1022</v>
      </c>
      <c r="D342" t="s">
        <v>330</v>
      </c>
      <c r="E342" t="s">
        <v>46</v>
      </c>
      <c r="F342" t="s">
        <v>309</v>
      </c>
      <c r="G342" t="s">
        <v>606</v>
      </c>
      <c r="H342" t="s">
        <v>1363</v>
      </c>
      <c r="I342" t="s">
        <v>35</v>
      </c>
      <c r="J342" t="s">
        <v>36</v>
      </c>
      <c r="K342" t="s">
        <v>31</v>
      </c>
      <c r="L342" t="s">
        <v>31</v>
      </c>
      <c r="M342" t="s">
        <v>296</v>
      </c>
      <c r="O342" t="s">
        <v>44</v>
      </c>
    </row>
    <row r="343" spans="1:15" x14ac:dyDescent="0.25">
      <c r="A343" t="s">
        <v>896</v>
      </c>
      <c r="B343" t="s">
        <v>70</v>
      </c>
      <c r="C343" t="s">
        <v>1018</v>
      </c>
      <c r="D343" t="s">
        <v>1165</v>
      </c>
      <c r="E343" t="s">
        <v>46</v>
      </c>
      <c r="F343" t="s">
        <v>1621</v>
      </c>
      <c r="G343" t="s">
        <v>606</v>
      </c>
      <c r="H343" t="s">
        <v>1622</v>
      </c>
      <c r="I343" t="s">
        <v>35</v>
      </c>
      <c r="J343" t="s">
        <v>36</v>
      </c>
      <c r="K343" t="s">
        <v>31</v>
      </c>
      <c r="L343" t="s">
        <v>31</v>
      </c>
      <c r="M343" t="s">
        <v>1427</v>
      </c>
      <c r="O343" t="s">
        <v>44</v>
      </c>
    </row>
    <row r="344" spans="1:15" x14ac:dyDescent="0.25">
      <c r="A344" t="s">
        <v>897</v>
      </c>
      <c r="B344" t="s">
        <v>70</v>
      </c>
      <c r="C344" t="s">
        <v>1018</v>
      </c>
      <c r="D344" t="s">
        <v>581</v>
      </c>
      <c r="E344" t="s">
        <v>46</v>
      </c>
      <c r="F344" t="s">
        <v>184</v>
      </c>
      <c r="G344" t="s">
        <v>606</v>
      </c>
      <c r="H344" t="s">
        <v>1623</v>
      </c>
      <c r="I344" t="s">
        <v>35</v>
      </c>
      <c r="J344" t="s">
        <v>36</v>
      </c>
      <c r="K344" t="s">
        <v>31</v>
      </c>
      <c r="L344" t="s">
        <v>31</v>
      </c>
      <c r="M344" t="s">
        <v>1427</v>
      </c>
      <c r="O344" t="s">
        <v>44</v>
      </c>
    </row>
    <row r="345" spans="1:15" x14ac:dyDescent="0.25">
      <c r="A345" t="s">
        <v>898</v>
      </c>
      <c r="B345" t="s">
        <v>70</v>
      </c>
      <c r="C345" t="s">
        <v>1018</v>
      </c>
      <c r="D345" t="s">
        <v>1164</v>
      </c>
      <c r="E345" t="s">
        <v>46</v>
      </c>
      <c r="F345" t="s">
        <v>205</v>
      </c>
      <c r="G345" t="s">
        <v>606</v>
      </c>
      <c r="H345" t="s">
        <v>1624</v>
      </c>
      <c r="I345" t="s">
        <v>35</v>
      </c>
      <c r="J345" t="s">
        <v>36</v>
      </c>
      <c r="K345" t="s">
        <v>31</v>
      </c>
      <c r="L345" t="s">
        <v>31</v>
      </c>
      <c r="M345" t="s">
        <v>1427</v>
      </c>
      <c r="O345" t="s">
        <v>44</v>
      </c>
    </row>
    <row r="346" spans="1:15" x14ac:dyDescent="0.25">
      <c r="A346" t="s">
        <v>899</v>
      </c>
      <c r="B346" t="s">
        <v>70</v>
      </c>
      <c r="C346" t="s">
        <v>1018</v>
      </c>
      <c r="D346" t="s">
        <v>582</v>
      </c>
      <c r="E346" t="s">
        <v>46</v>
      </c>
      <c r="F346" t="s">
        <v>1625</v>
      </c>
      <c r="G346" t="s">
        <v>606</v>
      </c>
      <c r="H346" t="s">
        <v>1626</v>
      </c>
      <c r="I346" t="s">
        <v>35</v>
      </c>
      <c r="J346" t="s">
        <v>36</v>
      </c>
      <c r="K346" t="s">
        <v>31</v>
      </c>
      <c r="L346" t="s">
        <v>31</v>
      </c>
      <c r="M346" t="s">
        <v>1427</v>
      </c>
      <c r="O346" t="s">
        <v>44</v>
      </c>
    </row>
    <row r="347" spans="1:15" x14ac:dyDescent="0.25">
      <c r="A347" t="s">
        <v>900</v>
      </c>
      <c r="B347" t="s">
        <v>70</v>
      </c>
      <c r="C347" t="s">
        <v>1018</v>
      </c>
      <c r="D347" t="s">
        <v>1163</v>
      </c>
      <c r="E347" t="s">
        <v>46</v>
      </c>
      <c r="F347" t="s">
        <v>214</v>
      </c>
      <c r="G347" t="s">
        <v>606</v>
      </c>
      <c r="H347" t="s">
        <v>1627</v>
      </c>
      <c r="I347" t="s">
        <v>35</v>
      </c>
      <c r="J347" t="s">
        <v>36</v>
      </c>
      <c r="K347" t="s">
        <v>31</v>
      </c>
      <c r="L347" t="s">
        <v>31</v>
      </c>
      <c r="M347" t="s">
        <v>1427</v>
      </c>
      <c r="O347" t="s">
        <v>44</v>
      </c>
    </row>
    <row r="348" spans="1:15" x14ac:dyDescent="0.25">
      <c r="A348" t="s">
        <v>901</v>
      </c>
      <c r="B348" t="s">
        <v>70</v>
      </c>
      <c r="C348" t="s">
        <v>1018</v>
      </c>
      <c r="D348" t="s">
        <v>583</v>
      </c>
      <c r="E348" t="s">
        <v>46</v>
      </c>
      <c r="F348" t="s">
        <v>232</v>
      </c>
      <c r="G348" t="s">
        <v>606</v>
      </c>
      <c r="H348" t="s">
        <v>1327</v>
      </c>
      <c r="I348" t="s">
        <v>35</v>
      </c>
      <c r="J348" t="s">
        <v>36</v>
      </c>
      <c r="K348" t="s">
        <v>31</v>
      </c>
      <c r="L348" t="s">
        <v>31</v>
      </c>
      <c r="M348" t="s">
        <v>1427</v>
      </c>
      <c r="O348" t="s">
        <v>44</v>
      </c>
    </row>
    <row r="349" spans="1:15" x14ac:dyDescent="0.25">
      <c r="A349" t="s">
        <v>902</v>
      </c>
      <c r="B349" t="s">
        <v>70</v>
      </c>
      <c r="C349" t="s">
        <v>1018</v>
      </c>
      <c r="D349" t="s">
        <v>1162</v>
      </c>
      <c r="E349" t="s">
        <v>46</v>
      </c>
      <c r="F349" t="s">
        <v>179</v>
      </c>
      <c r="G349" t="s">
        <v>606</v>
      </c>
      <c r="H349" t="s">
        <v>1628</v>
      </c>
      <c r="I349" t="s">
        <v>35</v>
      </c>
      <c r="J349" t="s">
        <v>36</v>
      </c>
      <c r="K349" t="s">
        <v>31</v>
      </c>
      <c r="L349" t="s">
        <v>31</v>
      </c>
      <c r="M349" t="s">
        <v>1427</v>
      </c>
      <c r="O349" t="s">
        <v>44</v>
      </c>
    </row>
    <row r="350" spans="1:15" x14ac:dyDescent="0.25">
      <c r="A350" t="s">
        <v>903</v>
      </c>
      <c r="B350" t="s">
        <v>70</v>
      </c>
      <c r="C350" t="s">
        <v>1018</v>
      </c>
      <c r="D350" t="s">
        <v>1161</v>
      </c>
      <c r="E350" t="s">
        <v>46</v>
      </c>
      <c r="F350" t="s">
        <v>1629</v>
      </c>
      <c r="G350" t="s">
        <v>606</v>
      </c>
      <c r="H350" t="s">
        <v>1630</v>
      </c>
      <c r="I350" t="s">
        <v>35</v>
      </c>
      <c r="J350" t="s">
        <v>36</v>
      </c>
      <c r="K350" t="s">
        <v>31</v>
      </c>
      <c r="L350" t="s">
        <v>31</v>
      </c>
      <c r="M350" t="s">
        <v>1427</v>
      </c>
      <c r="O350" t="s">
        <v>44</v>
      </c>
    </row>
    <row r="351" spans="1:15" x14ac:dyDescent="0.25">
      <c r="A351" t="s">
        <v>904</v>
      </c>
      <c r="B351" t="s">
        <v>70</v>
      </c>
      <c r="C351" t="s">
        <v>1018</v>
      </c>
      <c r="D351" t="s">
        <v>1160</v>
      </c>
      <c r="E351" t="s">
        <v>46</v>
      </c>
      <c r="F351" t="s">
        <v>211</v>
      </c>
      <c r="G351" t="s">
        <v>606</v>
      </c>
      <c r="H351" t="s">
        <v>244</v>
      </c>
      <c r="I351" t="s">
        <v>35</v>
      </c>
      <c r="J351" t="s">
        <v>36</v>
      </c>
      <c r="K351" t="s">
        <v>31</v>
      </c>
      <c r="L351" t="s">
        <v>31</v>
      </c>
      <c r="M351" t="s">
        <v>1427</v>
      </c>
      <c r="O351" t="s">
        <v>44</v>
      </c>
    </row>
    <row r="352" spans="1:15" x14ac:dyDescent="0.25">
      <c r="A352" t="s">
        <v>905</v>
      </c>
      <c r="B352" t="s">
        <v>70</v>
      </c>
      <c r="C352" t="s">
        <v>1018</v>
      </c>
      <c r="D352" t="s">
        <v>1159</v>
      </c>
      <c r="E352" t="s">
        <v>46</v>
      </c>
      <c r="F352" t="s">
        <v>212</v>
      </c>
      <c r="G352" t="s">
        <v>606</v>
      </c>
      <c r="H352" t="s">
        <v>1631</v>
      </c>
      <c r="I352" t="s">
        <v>35</v>
      </c>
      <c r="J352" t="s">
        <v>36</v>
      </c>
      <c r="K352" t="s">
        <v>31</v>
      </c>
      <c r="L352" t="s">
        <v>31</v>
      </c>
      <c r="M352" t="s">
        <v>1427</v>
      </c>
      <c r="O352" t="s">
        <v>44</v>
      </c>
    </row>
    <row r="353" spans="1:15" x14ac:dyDescent="0.25">
      <c r="A353" t="s">
        <v>906</v>
      </c>
      <c r="B353" t="s">
        <v>70</v>
      </c>
      <c r="C353" t="s">
        <v>1018</v>
      </c>
      <c r="D353" t="s">
        <v>584</v>
      </c>
      <c r="E353" t="s">
        <v>46</v>
      </c>
      <c r="F353" t="s">
        <v>185</v>
      </c>
      <c r="G353" t="s">
        <v>606</v>
      </c>
      <c r="H353" t="s">
        <v>1632</v>
      </c>
      <c r="I353" t="s">
        <v>35</v>
      </c>
      <c r="J353" t="s">
        <v>36</v>
      </c>
      <c r="K353" t="s">
        <v>31</v>
      </c>
      <c r="L353" t="s">
        <v>31</v>
      </c>
      <c r="M353" t="s">
        <v>1427</v>
      </c>
      <c r="O353" t="s">
        <v>44</v>
      </c>
    </row>
    <row r="354" spans="1:15" x14ac:dyDescent="0.25">
      <c r="A354" t="s">
        <v>907</v>
      </c>
      <c r="B354" t="s">
        <v>70</v>
      </c>
      <c r="C354" t="s">
        <v>1018</v>
      </c>
      <c r="D354" t="s">
        <v>1158</v>
      </c>
      <c r="E354" t="s">
        <v>46</v>
      </c>
      <c r="F354" t="s">
        <v>210</v>
      </c>
      <c r="G354" t="s">
        <v>606</v>
      </c>
      <c r="H354" t="s">
        <v>1633</v>
      </c>
      <c r="I354" t="s">
        <v>35</v>
      </c>
      <c r="J354" t="s">
        <v>36</v>
      </c>
      <c r="K354" t="s">
        <v>31</v>
      </c>
      <c r="L354" t="s">
        <v>31</v>
      </c>
      <c r="M354" t="s">
        <v>1427</v>
      </c>
      <c r="O354" t="s">
        <v>44</v>
      </c>
    </row>
    <row r="355" spans="1:15" x14ac:dyDescent="0.25">
      <c r="A355" t="s">
        <v>908</v>
      </c>
      <c r="B355" t="s">
        <v>70</v>
      </c>
      <c r="C355" t="s">
        <v>1018</v>
      </c>
      <c r="D355" t="s">
        <v>585</v>
      </c>
      <c r="E355" t="s">
        <v>46</v>
      </c>
      <c r="F355" t="s">
        <v>215</v>
      </c>
      <c r="G355" t="s">
        <v>606</v>
      </c>
      <c r="H355" t="s">
        <v>1634</v>
      </c>
      <c r="I355" t="s">
        <v>35</v>
      </c>
      <c r="J355" t="s">
        <v>36</v>
      </c>
      <c r="K355" t="s">
        <v>31</v>
      </c>
      <c r="L355" t="s">
        <v>31</v>
      </c>
      <c r="M355" t="s">
        <v>1427</v>
      </c>
      <c r="O355" t="s">
        <v>44</v>
      </c>
    </row>
    <row r="356" spans="1:15" x14ac:dyDescent="0.25">
      <c r="A356" t="s">
        <v>909</v>
      </c>
      <c r="B356" t="s">
        <v>70</v>
      </c>
      <c r="C356" t="s">
        <v>1018</v>
      </c>
      <c r="D356" t="s">
        <v>586</v>
      </c>
      <c r="E356" t="s">
        <v>46</v>
      </c>
      <c r="F356" t="s">
        <v>1635</v>
      </c>
      <c r="G356" t="s">
        <v>606</v>
      </c>
      <c r="H356" t="s">
        <v>1636</v>
      </c>
      <c r="I356" t="s">
        <v>35</v>
      </c>
      <c r="J356" t="s">
        <v>36</v>
      </c>
      <c r="K356" t="s">
        <v>31</v>
      </c>
      <c r="L356" t="s">
        <v>31</v>
      </c>
      <c r="M356" t="s">
        <v>1427</v>
      </c>
      <c r="O356" t="s">
        <v>44</v>
      </c>
    </row>
    <row r="357" spans="1:15" x14ac:dyDescent="0.25">
      <c r="A357" t="s">
        <v>910</v>
      </c>
      <c r="B357" t="s">
        <v>70</v>
      </c>
      <c r="C357" t="s">
        <v>1018</v>
      </c>
      <c r="D357" t="s">
        <v>1157</v>
      </c>
      <c r="E357" t="s">
        <v>46</v>
      </c>
      <c r="F357" t="s">
        <v>1581</v>
      </c>
      <c r="G357" t="s">
        <v>606</v>
      </c>
      <c r="H357" t="s">
        <v>1637</v>
      </c>
      <c r="I357" t="s">
        <v>35</v>
      </c>
      <c r="J357" t="s">
        <v>36</v>
      </c>
      <c r="K357" t="s">
        <v>31</v>
      </c>
      <c r="L357" t="s">
        <v>31</v>
      </c>
      <c r="M357" t="s">
        <v>1427</v>
      </c>
      <c r="O357" t="s">
        <v>44</v>
      </c>
    </row>
    <row r="358" spans="1:15" x14ac:dyDescent="0.25">
      <c r="A358" t="s">
        <v>911</v>
      </c>
      <c r="B358" t="s">
        <v>70</v>
      </c>
      <c r="C358" t="s">
        <v>1018</v>
      </c>
      <c r="D358" t="s">
        <v>1156</v>
      </c>
      <c r="E358" t="s">
        <v>46</v>
      </c>
      <c r="F358" t="s">
        <v>182</v>
      </c>
      <c r="G358" t="s">
        <v>606</v>
      </c>
      <c r="H358" t="s">
        <v>1638</v>
      </c>
      <c r="I358" t="s">
        <v>35</v>
      </c>
      <c r="J358" t="s">
        <v>36</v>
      </c>
      <c r="K358" t="s">
        <v>31</v>
      </c>
      <c r="L358" t="s">
        <v>31</v>
      </c>
      <c r="M358" t="s">
        <v>1427</v>
      </c>
      <c r="O358" t="s">
        <v>44</v>
      </c>
    </row>
    <row r="359" spans="1:15" x14ac:dyDescent="0.25">
      <c r="A359" t="s">
        <v>912</v>
      </c>
      <c r="B359" t="s">
        <v>70</v>
      </c>
      <c r="C359" t="s">
        <v>1018</v>
      </c>
      <c r="D359" t="s">
        <v>587</v>
      </c>
      <c r="E359" t="s">
        <v>46</v>
      </c>
      <c r="F359" t="s">
        <v>181</v>
      </c>
      <c r="G359" t="s">
        <v>606</v>
      </c>
      <c r="H359" t="s">
        <v>1639</v>
      </c>
      <c r="I359" t="s">
        <v>35</v>
      </c>
      <c r="J359" t="s">
        <v>36</v>
      </c>
      <c r="K359" t="s">
        <v>31</v>
      </c>
      <c r="L359" t="s">
        <v>31</v>
      </c>
      <c r="M359" t="s">
        <v>1427</v>
      </c>
      <c r="O359" t="s">
        <v>44</v>
      </c>
    </row>
    <row r="360" spans="1:15" x14ac:dyDescent="0.25">
      <c r="A360" t="s">
        <v>913</v>
      </c>
      <c r="B360" t="s">
        <v>70</v>
      </c>
      <c r="C360" t="s">
        <v>1018</v>
      </c>
      <c r="D360" t="s">
        <v>588</v>
      </c>
      <c r="E360" t="s">
        <v>46</v>
      </c>
      <c r="F360" t="s">
        <v>1640</v>
      </c>
      <c r="G360" t="s">
        <v>606</v>
      </c>
      <c r="H360" t="s">
        <v>1353</v>
      </c>
      <c r="I360" t="s">
        <v>35</v>
      </c>
      <c r="J360" t="s">
        <v>36</v>
      </c>
      <c r="K360" t="s">
        <v>31</v>
      </c>
      <c r="L360" t="s">
        <v>31</v>
      </c>
      <c r="M360" t="s">
        <v>1427</v>
      </c>
      <c r="O360" t="s">
        <v>44</v>
      </c>
    </row>
    <row r="361" spans="1:15" x14ac:dyDescent="0.25">
      <c r="A361" t="s">
        <v>914</v>
      </c>
      <c r="B361" t="s">
        <v>70</v>
      </c>
      <c r="C361" t="s">
        <v>1018</v>
      </c>
      <c r="D361" t="s">
        <v>1151</v>
      </c>
      <c r="E361" t="s">
        <v>46</v>
      </c>
      <c r="F361" t="s">
        <v>140</v>
      </c>
      <c r="G361" t="s">
        <v>606</v>
      </c>
      <c r="H361" t="s">
        <v>1641</v>
      </c>
      <c r="I361" t="s">
        <v>35</v>
      </c>
      <c r="J361" t="s">
        <v>36</v>
      </c>
      <c r="K361" t="s">
        <v>31</v>
      </c>
      <c r="L361" t="s">
        <v>31</v>
      </c>
      <c r="M361" t="s">
        <v>1427</v>
      </c>
      <c r="O361" t="s">
        <v>44</v>
      </c>
    </row>
    <row r="362" spans="1:15" x14ac:dyDescent="0.25">
      <c r="A362" t="s">
        <v>915</v>
      </c>
      <c r="B362" t="s">
        <v>73</v>
      </c>
      <c r="C362" t="s">
        <v>31</v>
      </c>
      <c r="D362" t="s">
        <v>589</v>
      </c>
      <c r="E362" t="s">
        <v>34</v>
      </c>
      <c r="F362" t="s">
        <v>606</v>
      </c>
      <c r="G362" t="s">
        <v>208</v>
      </c>
      <c r="H362" t="s">
        <v>209</v>
      </c>
      <c r="I362" t="s">
        <v>43</v>
      </c>
      <c r="J362" t="s">
        <v>39</v>
      </c>
      <c r="K362" t="s">
        <v>1658</v>
      </c>
      <c r="L362" t="s">
        <v>1659</v>
      </c>
      <c r="M362" t="s">
        <v>1472</v>
      </c>
      <c r="N362" t="s">
        <v>1188</v>
      </c>
      <c r="O362" t="s">
        <v>41</v>
      </c>
    </row>
    <row r="363" spans="1:15" x14ac:dyDescent="0.25">
      <c r="A363" t="s">
        <v>916</v>
      </c>
      <c r="B363" t="s">
        <v>63</v>
      </c>
      <c r="C363" t="s">
        <v>1024</v>
      </c>
      <c r="D363" t="s">
        <v>590</v>
      </c>
      <c r="E363" t="s">
        <v>34</v>
      </c>
      <c r="F363" t="s">
        <v>606</v>
      </c>
      <c r="G363" t="s">
        <v>164</v>
      </c>
      <c r="H363" t="s">
        <v>1367</v>
      </c>
      <c r="I363" t="s">
        <v>51</v>
      </c>
      <c r="J363" t="s">
        <v>39</v>
      </c>
      <c r="K363" t="s">
        <v>1731</v>
      </c>
      <c r="L363" t="s">
        <v>1732</v>
      </c>
      <c r="O363" t="s">
        <v>52</v>
      </c>
    </row>
    <row r="364" spans="1:15" x14ac:dyDescent="0.25">
      <c r="A364" t="s">
        <v>917</v>
      </c>
      <c r="B364" t="s">
        <v>63</v>
      </c>
      <c r="C364" t="s">
        <v>31</v>
      </c>
      <c r="D364" t="s">
        <v>64</v>
      </c>
      <c r="E364" t="s">
        <v>34</v>
      </c>
      <c r="F364" t="s">
        <v>606</v>
      </c>
      <c r="G364" t="s">
        <v>153</v>
      </c>
      <c r="H364" t="s">
        <v>1368</v>
      </c>
      <c r="I364" t="s">
        <v>53</v>
      </c>
      <c r="J364" t="s">
        <v>36</v>
      </c>
      <c r="K364" t="s">
        <v>1733</v>
      </c>
      <c r="L364" t="s">
        <v>1734</v>
      </c>
      <c r="O364" t="s">
        <v>56</v>
      </c>
    </row>
    <row r="365" spans="1:15" x14ac:dyDescent="0.25">
      <c r="A365" t="s">
        <v>918</v>
      </c>
      <c r="B365" t="s">
        <v>63</v>
      </c>
      <c r="C365" t="s">
        <v>1025</v>
      </c>
      <c r="D365" t="s">
        <v>591</v>
      </c>
      <c r="E365" t="s">
        <v>34</v>
      </c>
      <c r="F365" t="s">
        <v>606</v>
      </c>
      <c r="G365" t="s">
        <v>154</v>
      </c>
      <c r="H365" t="s">
        <v>155</v>
      </c>
      <c r="I365" t="s">
        <v>53</v>
      </c>
      <c r="J365" t="s">
        <v>36</v>
      </c>
      <c r="K365" t="s">
        <v>1735</v>
      </c>
      <c r="L365" t="s">
        <v>1667</v>
      </c>
      <c r="O365" t="s">
        <v>56</v>
      </c>
    </row>
    <row r="366" spans="1:15" x14ac:dyDescent="0.25">
      <c r="A366" t="s">
        <v>919</v>
      </c>
      <c r="B366" t="s">
        <v>63</v>
      </c>
      <c r="C366" t="s">
        <v>1025</v>
      </c>
      <c r="D366" t="s">
        <v>592</v>
      </c>
      <c r="E366" t="s">
        <v>34</v>
      </c>
      <c r="F366" t="s">
        <v>606</v>
      </c>
      <c r="G366" t="s">
        <v>157</v>
      </c>
      <c r="H366" t="s">
        <v>120</v>
      </c>
      <c r="I366" t="s">
        <v>43</v>
      </c>
      <c r="J366" t="s">
        <v>36</v>
      </c>
      <c r="K366" t="s">
        <v>1660</v>
      </c>
      <c r="L366" t="s">
        <v>1661</v>
      </c>
      <c r="M366" t="s">
        <v>1436</v>
      </c>
      <c r="O366" t="s">
        <v>44</v>
      </c>
    </row>
    <row r="367" spans="1:15" x14ac:dyDescent="0.25">
      <c r="A367" t="s">
        <v>920</v>
      </c>
      <c r="B367" t="s">
        <v>63</v>
      </c>
      <c r="C367" t="s">
        <v>1025</v>
      </c>
      <c r="D367" t="s">
        <v>593</v>
      </c>
      <c r="E367" t="s">
        <v>65</v>
      </c>
      <c r="F367" t="s">
        <v>606</v>
      </c>
      <c r="G367" t="s">
        <v>156</v>
      </c>
      <c r="H367" t="s">
        <v>1369</v>
      </c>
      <c r="I367" t="s">
        <v>67</v>
      </c>
      <c r="J367" t="s">
        <v>39</v>
      </c>
      <c r="K367" t="s">
        <v>1736</v>
      </c>
      <c r="L367" t="s">
        <v>1475</v>
      </c>
      <c r="O367" t="s">
        <v>52</v>
      </c>
    </row>
    <row r="368" spans="1:15" x14ac:dyDescent="0.25">
      <c r="A368" t="s">
        <v>921</v>
      </c>
      <c r="B368" t="s">
        <v>63</v>
      </c>
      <c r="C368" t="s">
        <v>1025</v>
      </c>
      <c r="D368" t="s">
        <v>594</v>
      </c>
      <c r="E368" t="s">
        <v>65</v>
      </c>
      <c r="F368" t="s">
        <v>606</v>
      </c>
      <c r="G368" t="s">
        <v>156</v>
      </c>
      <c r="H368" t="s">
        <v>1370</v>
      </c>
      <c r="I368" t="s">
        <v>67</v>
      </c>
      <c r="J368" t="s">
        <v>39</v>
      </c>
      <c r="K368" t="s">
        <v>1737</v>
      </c>
      <c r="L368" t="s">
        <v>1475</v>
      </c>
      <c r="O368" t="s">
        <v>52</v>
      </c>
    </row>
    <row r="369" spans="1:15" x14ac:dyDescent="0.25">
      <c r="A369" t="s">
        <v>922</v>
      </c>
      <c r="B369" t="s">
        <v>63</v>
      </c>
      <c r="C369" t="s">
        <v>1025</v>
      </c>
      <c r="D369" t="s">
        <v>595</v>
      </c>
      <c r="E369" t="s">
        <v>65</v>
      </c>
      <c r="F369" t="s">
        <v>606</v>
      </c>
      <c r="G369" t="s">
        <v>156</v>
      </c>
      <c r="H369" t="s">
        <v>1371</v>
      </c>
      <c r="I369" t="s">
        <v>67</v>
      </c>
      <c r="J369" t="s">
        <v>39</v>
      </c>
      <c r="K369" t="s">
        <v>1738</v>
      </c>
      <c r="L369" t="s">
        <v>1475</v>
      </c>
      <c r="O369" t="s">
        <v>52</v>
      </c>
    </row>
    <row r="370" spans="1:15" x14ac:dyDescent="0.25">
      <c r="A370" t="s">
        <v>923</v>
      </c>
      <c r="B370" t="s">
        <v>63</v>
      </c>
      <c r="C370" t="s">
        <v>1026</v>
      </c>
      <c r="D370" t="s">
        <v>1207</v>
      </c>
      <c r="E370" t="s">
        <v>65</v>
      </c>
      <c r="F370" t="s">
        <v>606</v>
      </c>
      <c r="G370" t="s">
        <v>159</v>
      </c>
      <c r="H370" t="s">
        <v>1372</v>
      </c>
      <c r="I370" t="s">
        <v>51</v>
      </c>
      <c r="J370" t="s">
        <v>39</v>
      </c>
      <c r="K370" t="s">
        <v>1739</v>
      </c>
      <c r="L370" t="s">
        <v>1740</v>
      </c>
      <c r="O370" t="s">
        <v>52</v>
      </c>
    </row>
    <row r="371" spans="1:15" x14ac:dyDescent="0.25">
      <c r="A371" t="s">
        <v>924</v>
      </c>
      <c r="B371" t="s">
        <v>63</v>
      </c>
      <c r="C371" t="s">
        <v>1026</v>
      </c>
      <c r="D371" t="s">
        <v>1208</v>
      </c>
      <c r="E371" t="s">
        <v>65</v>
      </c>
      <c r="F371" t="s">
        <v>606</v>
      </c>
      <c r="G371" t="s">
        <v>159</v>
      </c>
      <c r="H371" t="s">
        <v>1373</v>
      </c>
      <c r="I371" t="s">
        <v>51</v>
      </c>
      <c r="J371" t="s">
        <v>39</v>
      </c>
      <c r="K371" t="s">
        <v>1741</v>
      </c>
      <c r="L371" t="s">
        <v>1742</v>
      </c>
      <c r="O371" t="s">
        <v>52</v>
      </c>
    </row>
    <row r="372" spans="1:15" x14ac:dyDescent="0.25">
      <c r="A372" t="s">
        <v>925</v>
      </c>
      <c r="B372" t="s">
        <v>63</v>
      </c>
      <c r="C372" t="s">
        <v>1026</v>
      </c>
      <c r="D372" t="s">
        <v>1209</v>
      </c>
      <c r="E372" t="s">
        <v>65</v>
      </c>
      <c r="F372" t="s">
        <v>606</v>
      </c>
      <c r="G372" t="s">
        <v>159</v>
      </c>
      <c r="H372" t="s">
        <v>1374</v>
      </c>
      <c r="I372" t="s">
        <v>51</v>
      </c>
      <c r="J372" t="s">
        <v>39</v>
      </c>
      <c r="K372" t="s">
        <v>1743</v>
      </c>
      <c r="L372" t="s">
        <v>1742</v>
      </c>
      <c r="O372" t="s">
        <v>52</v>
      </c>
    </row>
    <row r="373" spans="1:15" x14ac:dyDescent="0.25">
      <c r="A373" t="s">
        <v>926</v>
      </c>
      <c r="B373" t="s">
        <v>63</v>
      </c>
      <c r="C373" t="s">
        <v>1027</v>
      </c>
      <c r="D373" t="s">
        <v>596</v>
      </c>
      <c r="E373" t="s">
        <v>34</v>
      </c>
      <c r="F373" t="s">
        <v>606</v>
      </c>
      <c r="G373" t="s">
        <v>161</v>
      </c>
      <c r="H373" t="s">
        <v>1375</v>
      </c>
      <c r="I373" t="s">
        <v>51</v>
      </c>
      <c r="J373" t="s">
        <v>36</v>
      </c>
      <c r="K373" t="s">
        <v>1744</v>
      </c>
      <c r="L373" t="s">
        <v>1745</v>
      </c>
      <c r="O373" t="s">
        <v>52</v>
      </c>
    </row>
    <row r="374" spans="1:15" x14ac:dyDescent="0.25">
      <c r="A374" t="s">
        <v>927</v>
      </c>
      <c r="B374" t="s">
        <v>63</v>
      </c>
      <c r="C374" t="s">
        <v>1027</v>
      </c>
      <c r="D374" t="s">
        <v>597</v>
      </c>
      <c r="E374" t="s">
        <v>34</v>
      </c>
      <c r="F374" t="s">
        <v>606</v>
      </c>
      <c r="G374" t="s">
        <v>161</v>
      </c>
      <c r="H374" t="s">
        <v>1376</v>
      </c>
      <c r="I374" t="s">
        <v>51</v>
      </c>
      <c r="J374" t="s">
        <v>36</v>
      </c>
      <c r="K374" t="s">
        <v>1746</v>
      </c>
      <c r="L374" t="s">
        <v>1745</v>
      </c>
      <c r="O374" t="s">
        <v>52</v>
      </c>
    </row>
    <row r="375" spans="1:15" x14ac:dyDescent="0.25">
      <c r="A375" t="s">
        <v>928</v>
      </c>
      <c r="B375" t="s">
        <v>63</v>
      </c>
      <c r="C375" t="s">
        <v>1027</v>
      </c>
      <c r="D375" t="s">
        <v>598</v>
      </c>
      <c r="E375" t="s">
        <v>34</v>
      </c>
      <c r="F375" t="s">
        <v>606</v>
      </c>
      <c r="G375" t="s">
        <v>161</v>
      </c>
      <c r="H375" t="s">
        <v>1377</v>
      </c>
      <c r="I375" t="s">
        <v>51</v>
      </c>
      <c r="J375" t="s">
        <v>36</v>
      </c>
      <c r="K375" t="s">
        <v>1747</v>
      </c>
      <c r="L375" t="s">
        <v>1748</v>
      </c>
      <c r="O375" t="s">
        <v>52</v>
      </c>
    </row>
    <row r="376" spans="1:15" x14ac:dyDescent="0.25">
      <c r="A376" t="s">
        <v>929</v>
      </c>
      <c r="B376" t="s">
        <v>63</v>
      </c>
      <c r="C376" t="s">
        <v>1027</v>
      </c>
      <c r="D376" t="s">
        <v>599</v>
      </c>
      <c r="E376" t="s">
        <v>34</v>
      </c>
      <c r="G376" t="s">
        <v>160</v>
      </c>
      <c r="H376" t="s">
        <v>1547</v>
      </c>
      <c r="I376" t="s">
        <v>67</v>
      </c>
      <c r="J376" t="s">
        <v>36</v>
      </c>
      <c r="K376" t="s">
        <v>1846</v>
      </c>
      <c r="L376" t="s">
        <v>1847</v>
      </c>
      <c r="O376" t="s">
        <v>52</v>
      </c>
    </row>
    <row r="377" spans="1:15" x14ac:dyDescent="0.25">
      <c r="A377" t="s">
        <v>930</v>
      </c>
      <c r="B377" t="s">
        <v>63</v>
      </c>
      <c r="C377" t="s">
        <v>1027</v>
      </c>
      <c r="D377" t="s">
        <v>600</v>
      </c>
      <c r="E377" t="s">
        <v>34</v>
      </c>
      <c r="F377" t="s">
        <v>606</v>
      </c>
      <c r="G377" t="s">
        <v>162</v>
      </c>
      <c r="H377" t="s">
        <v>163</v>
      </c>
      <c r="I377" t="s">
        <v>53</v>
      </c>
      <c r="J377" t="s">
        <v>36</v>
      </c>
      <c r="K377" t="s">
        <v>1749</v>
      </c>
      <c r="L377" t="s">
        <v>1750</v>
      </c>
      <c r="O377" t="s">
        <v>56</v>
      </c>
    </row>
    <row r="378" spans="1:15" x14ac:dyDescent="0.25">
      <c r="A378" t="s">
        <v>931</v>
      </c>
      <c r="B378" t="s">
        <v>63</v>
      </c>
      <c r="C378" t="s">
        <v>66</v>
      </c>
      <c r="D378" t="s">
        <v>601</v>
      </c>
      <c r="E378" t="s">
        <v>34</v>
      </c>
      <c r="F378" t="s">
        <v>606</v>
      </c>
      <c r="G378" t="s">
        <v>165</v>
      </c>
      <c r="H378" t="s">
        <v>166</v>
      </c>
      <c r="I378" t="s">
        <v>53</v>
      </c>
      <c r="J378" t="s">
        <v>36</v>
      </c>
      <c r="K378" t="s">
        <v>1751</v>
      </c>
      <c r="L378" t="s">
        <v>1685</v>
      </c>
      <c r="O378" t="s">
        <v>56</v>
      </c>
    </row>
    <row r="379" spans="1:15" x14ac:dyDescent="0.25">
      <c r="A379" t="s">
        <v>932</v>
      </c>
      <c r="B379" t="s">
        <v>63</v>
      </c>
      <c r="C379" t="s">
        <v>66</v>
      </c>
      <c r="D379" t="s">
        <v>602</v>
      </c>
      <c r="E379" t="s">
        <v>34</v>
      </c>
      <c r="F379" t="s">
        <v>606</v>
      </c>
      <c r="G379" t="s">
        <v>167</v>
      </c>
      <c r="H379" t="s">
        <v>168</v>
      </c>
      <c r="I379" t="s">
        <v>51</v>
      </c>
      <c r="J379" t="s">
        <v>36</v>
      </c>
      <c r="K379" t="s">
        <v>1752</v>
      </c>
      <c r="L379" t="s">
        <v>1753</v>
      </c>
      <c r="O379" t="s">
        <v>52</v>
      </c>
    </row>
    <row r="380" spans="1:15" x14ac:dyDescent="0.25">
      <c r="A380" t="s">
        <v>933</v>
      </c>
      <c r="B380" t="s">
        <v>63</v>
      </c>
      <c r="C380" t="s">
        <v>66</v>
      </c>
      <c r="D380" t="s">
        <v>1187</v>
      </c>
      <c r="E380" t="s">
        <v>34</v>
      </c>
      <c r="F380" t="s">
        <v>606</v>
      </c>
      <c r="G380" t="s">
        <v>169</v>
      </c>
      <c r="H380" t="s">
        <v>1378</v>
      </c>
      <c r="I380" t="s">
        <v>53</v>
      </c>
      <c r="J380" t="s">
        <v>39</v>
      </c>
      <c r="K380" t="s">
        <v>1754</v>
      </c>
      <c r="L380" t="s">
        <v>1755</v>
      </c>
      <c r="O380" t="s">
        <v>56</v>
      </c>
    </row>
    <row r="381" spans="1:15" x14ac:dyDescent="0.25">
      <c r="A381" t="s">
        <v>934</v>
      </c>
      <c r="B381" t="s">
        <v>63</v>
      </c>
      <c r="C381" t="s">
        <v>66</v>
      </c>
      <c r="D381" t="s">
        <v>1184</v>
      </c>
      <c r="E381" t="s">
        <v>34</v>
      </c>
      <c r="F381" t="s">
        <v>606</v>
      </c>
      <c r="G381" t="s">
        <v>169</v>
      </c>
      <c r="H381" t="s">
        <v>170</v>
      </c>
      <c r="I381" t="s">
        <v>53</v>
      </c>
      <c r="J381" t="s">
        <v>39</v>
      </c>
      <c r="K381" t="s">
        <v>1756</v>
      </c>
      <c r="L381" t="s">
        <v>1757</v>
      </c>
      <c r="O381" t="s">
        <v>56</v>
      </c>
    </row>
    <row r="382" spans="1:15" x14ac:dyDescent="0.25">
      <c r="A382" t="s">
        <v>935</v>
      </c>
      <c r="B382" t="s">
        <v>63</v>
      </c>
      <c r="C382" t="s">
        <v>66</v>
      </c>
      <c r="D382" t="s">
        <v>1185</v>
      </c>
      <c r="E382" t="s">
        <v>34</v>
      </c>
      <c r="F382" t="s">
        <v>606</v>
      </c>
      <c r="G382" t="s">
        <v>169</v>
      </c>
      <c r="H382" t="s">
        <v>171</v>
      </c>
      <c r="I382" t="s">
        <v>43</v>
      </c>
      <c r="J382" t="s">
        <v>39</v>
      </c>
      <c r="K382" t="s">
        <v>1662</v>
      </c>
      <c r="L382" t="s">
        <v>1663</v>
      </c>
      <c r="M382" t="s">
        <v>1473</v>
      </c>
      <c r="O382" t="s">
        <v>44</v>
      </c>
    </row>
    <row r="383" spans="1:15" x14ac:dyDescent="0.25">
      <c r="A383" t="s">
        <v>936</v>
      </c>
      <c r="B383" t="s">
        <v>63</v>
      </c>
      <c r="C383" t="s">
        <v>66</v>
      </c>
      <c r="D383" t="s">
        <v>1186</v>
      </c>
      <c r="E383" t="s">
        <v>34</v>
      </c>
      <c r="F383" t="s">
        <v>606</v>
      </c>
      <c r="G383" t="s">
        <v>169</v>
      </c>
      <c r="H383" t="s">
        <v>1379</v>
      </c>
      <c r="I383" t="s">
        <v>67</v>
      </c>
      <c r="J383" t="s">
        <v>36</v>
      </c>
    </row>
    <row r="384" spans="1:15" x14ac:dyDescent="0.25">
      <c r="A384" t="s">
        <v>937</v>
      </c>
      <c r="B384" t="s">
        <v>63</v>
      </c>
      <c r="C384" t="s">
        <v>66</v>
      </c>
      <c r="D384" t="s">
        <v>603</v>
      </c>
      <c r="E384" t="s">
        <v>34</v>
      </c>
      <c r="F384" t="s">
        <v>606</v>
      </c>
      <c r="G384" t="s">
        <v>172</v>
      </c>
      <c r="H384" t="s">
        <v>173</v>
      </c>
      <c r="I384" t="s">
        <v>53</v>
      </c>
      <c r="J384" t="s">
        <v>39</v>
      </c>
      <c r="K384" t="s">
        <v>1758</v>
      </c>
      <c r="L384" t="s">
        <v>1759</v>
      </c>
      <c r="O384" t="s">
        <v>56</v>
      </c>
    </row>
    <row r="385" spans="1:15" x14ac:dyDescent="0.25">
      <c r="A385" t="s">
        <v>938</v>
      </c>
      <c r="B385" t="s">
        <v>63</v>
      </c>
      <c r="C385" t="s">
        <v>66</v>
      </c>
      <c r="D385" t="s">
        <v>68</v>
      </c>
      <c r="E385" t="s">
        <v>34</v>
      </c>
      <c r="F385" t="s">
        <v>606</v>
      </c>
      <c r="G385" t="s">
        <v>174</v>
      </c>
      <c r="H385" t="s">
        <v>1474</v>
      </c>
      <c r="I385" t="s">
        <v>35</v>
      </c>
      <c r="J385" t="s">
        <v>39</v>
      </c>
      <c r="M385" t="s">
        <v>1475</v>
      </c>
      <c r="N385" t="s">
        <v>1150</v>
      </c>
      <c r="O385" t="s">
        <v>52</v>
      </c>
    </row>
    <row r="386" spans="1:15" x14ac:dyDescent="0.25">
      <c r="A386" t="s">
        <v>939</v>
      </c>
      <c r="B386" t="s">
        <v>70</v>
      </c>
      <c r="C386" t="s">
        <v>31</v>
      </c>
      <c r="D386" t="s">
        <v>1149</v>
      </c>
      <c r="E386" t="s">
        <v>34</v>
      </c>
      <c r="F386" t="s">
        <v>606</v>
      </c>
      <c r="G386" t="s">
        <v>207</v>
      </c>
      <c r="H386" t="s">
        <v>1476</v>
      </c>
      <c r="I386" t="s">
        <v>53</v>
      </c>
      <c r="J386" t="s">
        <v>39</v>
      </c>
      <c r="K386" t="s">
        <v>1664</v>
      </c>
      <c r="L386" t="s">
        <v>1665</v>
      </c>
      <c r="M386" t="s">
        <v>1477</v>
      </c>
      <c r="O386" t="s">
        <v>56</v>
      </c>
    </row>
    <row r="387" spans="1:15" x14ac:dyDescent="0.25">
      <c r="A387" t="s">
        <v>940</v>
      </c>
      <c r="B387" t="s">
        <v>70</v>
      </c>
      <c r="C387" t="s">
        <v>31</v>
      </c>
      <c r="D387" t="s">
        <v>1147</v>
      </c>
      <c r="E387" t="s">
        <v>34</v>
      </c>
      <c r="F387" t="s">
        <v>606</v>
      </c>
      <c r="G387" t="s">
        <v>207</v>
      </c>
      <c r="H387" t="s">
        <v>1478</v>
      </c>
      <c r="I387" t="s">
        <v>35</v>
      </c>
      <c r="J387" t="s">
        <v>39</v>
      </c>
      <c r="M387" t="s">
        <v>1479</v>
      </c>
      <c r="O387" t="s">
        <v>44</v>
      </c>
    </row>
    <row r="388" spans="1:15" x14ac:dyDescent="0.25">
      <c r="A388" t="s">
        <v>941</v>
      </c>
      <c r="B388" t="s">
        <v>70</v>
      </c>
      <c r="C388" t="s">
        <v>31</v>
      </c>
      <c r="D388" t="s">
        <v>1148</v>
      </c>
      <c r="E388" t="s">
        <v>34</v>
      </c>
      <c r="F388" t="s">
        <v>606</v>
      </c>
      <c r="G388" t="s">
        <v>1452</v>
      </c>
      <c r="H388" t="s">
        <v>1325</v>
      </c>
      <c r="I388" t="s">
        <v>35</v>
      </c>
      <c r="J388" t="s">
        <v>36</v>
      </c>
      <c r="M388" t="s">
        <v>1453</v>
      </c>
      <c r="O388" t="s">
        <v>44</v>
      </c>
    </row>
    <row r="389" spans="1:15" x14ac:dyDescent="0.25">
      <c r="A389" t="s">
        <v>942</v>
      </c>
      <c r="B389" t="s">
        <v>70</v>
      </c>
      <c r="C389" t="s">
        <v>1018</v>
      </c>
      <c r="D389" t="s">
        <v>604</v>
      </c>
      <c r="E389" t="s">
        <v>46</v>
      </c>
      <c r="F389" t="s">
        <v>205</v>
      </c>
      <c r="G389" t="s">
        <v>606</v>
      </c>
      <c r="H389" t="s">
        <v>1435</v>
      </c>
      <c r="I389" t="s">
        <v>35</v>
      </c>
      <c r="J389" t="s">
        <v>36</v>
      </c>
      <c r="M389" t="s">
        <v>1427</v>
      </c>
      <c r="O389" t="s">
        <v>44</v>
      </c>
    </row>
    <row r="390" spans="1:15" x14ac:dyDescent="0.25">
      <c r="A390" t="s">
        <v>943</v>
      </c>
      <c r="B390" t="s">
        <v>70</v>
      </c>
      <c r="C390" t="s">
        <v>1018</v>
      </c>
      <c r="D390" t="s">
        <v>605</v>
      </c>
      <c r="E390" t="s">
        <v>46</v>
      </c>
      <c r="F390" t="s">
        <v>191</v>
      </c>
      <c r="G390" t="s">
        <v>606</v>
      </c>
      <c r="H390" t="s">
        <v>253</v>
      </c>
      <c r="I390" t="s">
        <v>35</v>
      </c>
      <c r="J390" t="s">
        <v>36</v>
      </c>
      <c r="K390" t="s">
        <v>31</v>
      </c>
      <c r="L390" t="s">
        <v>31</v>
      </c>
      <c r="M390" t="s">
        <v>1453</v>
      </c>
      <c r="O390" t="s">
        <v>44</v>
      </c>
    </row>
    <row r="391" spans="1:15" x14ac:dyDescent="0.25">
      <c r="A391" t="s">
        <v>618</v>
      </c>
      <c r="B391" t="s">
        <v>42</v>
      </c>
      <c r="C391" t="s">
        <v>31</v>
      </c>
      <c r="D391" t="s">
        <v>334</v>
      </c>
      <c r="E391" t="s">
        <v>46</v>
      </c>
      <c r="F391" t="s">
        <v>136</v>
      </c>
      <c r="G391" t="s">
        <v>606</v>
      </c>
      <c r="H391" t="s">
        <v>1578</v>
      </c>
      <c r="I391" t="s">
        <v>35</v>
      </c>
      <c r="J391" t="s">
        <v>39</v>
      </c>
      <c r="M391" t="s">
        <v>1427</v>
      </c>
    </row>
    <row r="392" spans="1:15" x14ac:dyDescent="0.25">
      <c r="A392" t="s">
        <v>839</v>
      </c>
      <c r="B392" t="s">
        <v>54</v>
      </c>
      <c r="C392" t="s">
        <v>1028</v>
      </c>
      <c r="D392" t="s">
        <v>60</v>
      </c>
      <c r="E392" t="s">
        <v>34</v>
      </c>
      <c r="F392" t="s">
        <v>606</v>
      </c>
      <c r="G392" t="s">
        <v>151</v>
      </c>
      <c r="H392" t="s">
        <v>152</v>
      </c>
      <c r="I392" t="s">
        <v>53</v>
      </c>
      <c r="J392" t="s">
        <v>36</v>
      </c>
      <c r="L392" t="s">
        <v>1652</v>
      </c>
      <c r="M392" t="s">
        <v>148</v>
      </c>
      <c r="N392" t="s">
        <v>31</v>
      </c>
      <c r="O392" t="s">
        <v>56</v>
      </c>
    </row>
    <row r="393" spans="1:15" x14ac:dyDescent="0.25">
      <c r="A393" t="s">
        <v>840</v>
      </c>
      <c r="B393" t="s">
        <v>57</v>
      </c>
      <c r="C393" t="s">
        <v>1029</v>
      </c>
      <c r="D393" t="s">
        <v>59</v>
      </c>
      <c r="E393" t="s">
        <v>34</v>
      </c>
      <c r="F393" t="s">
        <v>606</v>
      </c>
      <c r="G393" t="s">
        <v>147</v>
      </c>
      <c r="H393" t="s">
        <v>1465</v>
      </c>
      <c r="I393" t="s">
        <v>51</v>
      </c>
      <c r="J393" t="s">
        <v>39</v>
      </c>
      <c r="L393" t="s">
        <v>1653</v>
      </c>
      <c r="M393" t="s">
        <v>148</v>
      </c>
      <c r="O393" t="s">
        <v>52</v>
      </c>
    </row>
    <row r="394" spans="1:15" x14ac:dyDescent="0.25">
      <c r="A394" t="s">
        <v>841</v>
      </c>
      <c r="B394" t="s">
        <v>57</v>
      </c>
      <c r="C394" t="s">
        <v>1029</v>
      </c>
      <c r="D394" t="s">
        <v>551</v>
      </c>
      <c r="E394" t="s">
        <v>34</v>
      </c>
      <c r="F394" t="s">
        <v>606</v>
      </c>
      <c r="G394" t="s">
        <v>147</v>
      </c>
      <c r="H394" t="s">
        <v>1466</v>
      </c>
      <c r="I394" t="s">
        <v>51</v>
      </c>
      <c r="J394" t="s">
        <v>39</v>
      </c>
      <c r="L394" t="s">
        <v>1653</v>
      </c>
      <c r="M394" t="s">
        <v>148</v>
      </c>
      <c r="O394" t="s">
        <v>52</v>
      </c>
    </row>
    <row r="395" spans="1:15" x14ac:dyDescent="0.25">
      <c r="A395" t="s">
        <v>842</v>
      </c>
      <c r="B395" t="s">
        <v>57</v>
      </c>
      <c r="C395" t="s">
        <v>1029</v>
      </c>
      <c r="D395" t="s">
        <v>58</v>
      </c>
      <c r="E395" t="s">
        <v>34</v>
      </c>
      <c r="F395" t="s">
        <v>606</v>
      </c>
      <c r="G395" t="s">
        <v>147</v>
      </c>
      <c r="H395" t="s">
        <v>1467</v>
      </c>
      <c r="I395" t="s">
        <v>43</v>
      </c>
      <c r="J395" t="s">
        <v>39</v>
      </c>
      <c r="L395" t="s">
        <v>1654</v>
      </c>
      <c r="M395" t="s">
        <v>1440</v>
      </c>
      <c r="N395" t="s">
        <v>1095</v>
      </c>
      <c r="O395" t="s">
        <v>47</v>
      </c>
    </row>
    <row r="396" spans="1:15" x14ac:dyDescent="0.25">
      <c r="A396" t="s">
        <v>843</v>
      </c>
      <c r="B396" t="s">
        <v>57</v>
      </c>
      <c r="C396" t="s">
        <v>1029</v>
      </c>
      <c r="D396" t="s">
        <v>552</v>
      </c>
      <c r="E396" t="s">
        <v>34</v>
      </c>
      <c r="F396" t="s">
        <v>606</v>
      </c>
      <c r="G396" t="s">
        <v>147</v>
      </c>
      <c r="H396" t="s">
        <v>1468</v>
      </c>
      <c r="I396" t="s">
        <v>43</v>
      </c>
      <c r="J396" t="s">
        <v>39</v>
      </c>
      <c r="L396" t="s">
        <v>1654</v>
      </c>
      <c r="M396" t="s">
        <v>1440</v>
      </c>
      <c r="N396" t="s">
        <v>1095</v>
      </c>
      <c r="O396" t="s">
        <v>47</v>
      </c>
    </row>
    <row r="397" spans="1:15" x14ac:dyDescent="0.25">
      <c r="A397" t="s">
        <v>619</v>
      </c>
      <c r="B397" t="s">
        <v>42</v>
      </c>
      <c r="C397" t="s">
        <v>31</v>
      </c>
      <c r="D397" t="s">
        <v>49</v>
      </c>
      <c r="E397" t="s">
        <v>34</v>
      </c>
      <c r="F397" t="s">
        <v>606</v>
      </c>
      <c r="G397" t="s">
        <v>115</v>
      </c>
      <c r="H397" t="s">
        <v>1366</v>
      </c>
      <c r="I397" t="s">
        <v>53</v>
      </c>
      <c r="J397" t="s">
        <v>39</v>
      </c>
      <c r="K397" t="s">
        <v>1728</v>
      </c>
      <c r="L397" t="s">
        <v>1729</v>
      </c>
      <c r="O397" t="s">
        <v>56</v>
      </c>
    </row>
    <row r="398" spans="1:15" x14ac:dyDescent="0.25">
      <c r="A398" t="s">
        <v>844</v>
      </c>
      <c r="B398" t="s">
        <v>55</v>
      </c>
      <c r="C398" t="s">
        <v>1030</v>
      </c>
      <c r="D398" t="s">
        <v>1096</v>
      </c>
      <c r="E398" t="s">
        <v>34</v>
      </c>
      <c r="F398" t="s">
        <v>606</v>
      </c>
      <c r="G398" t="s">
        <v>144</v>
      </c>
      <c r="H398" t="s">
        <v>145</v>
      </c>
      <c r="I398" t="s">
        <v>51</v>
      </c>
      <c r="J398" t="s">
        <v>39</v>
      </c>
      <c r="L398" t="s">
        <v>1730</v>
      </c>
      <c r="O398" t="s">
        <v>52</v>
      </c>
    </row>
    <row r="399" spans="1:15" x14ac:dyDescent="0.25">
      <c r="A399" t="s">
        <v>845</v>
      </c>
      <c r="B399" t="s">
        <v>55</v>
      </c>
      <c r="C399" t="s">
        <v>1030</v>
      </c>
      <c r="D399" t="s">
        <v>1097</v>
      </c>
      <c r="E399" t="s">
        <v>34</v>
      </c>
      <c r="F399" t="s">
        <v>606</v>
      </c>
      <c r="G399" t="s">
        <v>144</v>
      </c>
      <c r="H399" t="s">
        <v>146</v>
      </c>
      <c r="I399" t="s">
        <v>43</v>
      </c>
      <c r="J399" t="s">
        <v>39</v>
      </c>
      <c r="L399" t="s">
        <v>1655</v>
      </c>
      <c r="M399" t="s">
        <v>1469</v>
      </c>
      <c r="O399" t="s">
        <v>44</v>
      </c>
    </row>
    <row r="400" spans="1:15" x14ac:dyDescent="0.25">
      <c r="A400" t="s">
        <v>846</v>
      </c>
      <c r="B400" t="s">
        <v>54</v>
      </c>
      <c r="C400" t="s">
        <v>1028</v>
      </c>
      <c r="D400" t="s">
        <v>553</v>
      </c>
      <c r="E400" t="s">
        <v>34</v>
      </c>
      <c r="F400" t="s">
        <v>606</v>
      </c>
      <c r="G400" t="s">
        <v>150</v>
      </c>
      <c r="H400" t="s">
        <v>1448</v>
      </c>
      <c r="I400" t="s">
        <v>67</v>
      </c>
      <c r="J400" t="s">
        <v>36</v>
      </c>
      <c r="L400" t="s">
        <v>1656</v>
      </c>
      <c r="M400" t="s">
        <v>1449</v>
      </c>
      <c r="N400" t="s">
        <v>31</v>
      </c>
      <c r="O400" t="s">
        <v>52</v>
      </c>
    </row>
    <row r="401" spans="1:15" x14ac:dyDescent="0.25">
      <c r="A401" t="s">
        <v>847</v>
      </c>
      <c r="B401" t="s">
        <v>54</v>
      </c>
      <c r="C401" t="s">
        <v>1028</v>
      </c>
      <c r="D401" t="s">
        <v>554</v>
      </c>
      <c r="E401" t="s">
        <v>34</v>
      </c>
      <c r="F401" t="s">
        <v>606</v>
      </c>
      <c r="G401" t="s">
        <v>149</v>
      </c>
      <c r="H401" t="s">
        <v>1448</v>
      </c>
      <c r="I401" t="s">
        <v>67</v>
      </c>
      <c r="J401" t="s">
        <v>36</v>
      </c>
      <c r="L401" t="s">
        <v>1656</v>
      </c>
      <c r="M401" t="s">
        <v>1449</v>
      </c>
      <c r="N401" t="s">
        <v>31</v>
      </c>
      <c r="O401" t="s">
        <v>52</v>
      </c>
    </row>
    <row r="402" spans="1:15" x14ac:dyDescent="0.25">
      <c r="A402" t="s">
        <v>848</v>
      </c>
      <c r="B402" t="s">
        <v>54</v>
      </c>
      <c r="C402" t="s">
        <v>1028</v>
      </c>
      <c r="D402" t="s">
        <v>555</v>
      </c>
      <c r="E402" t="s">
        <v>34</v>
      </c>
      <c r="F402" t="s">
        <v>606</v>
      </c>
      <c r="G402" t="s">
        <v>143</v>
      </c>
      <c r="H402" t="s">
        <v>1448</v>
      </c>
      <c r="I402" t="s">
        <v>67</v>
      </c>
      <c r="J402" t="s">
        <v>36</v>
      </c>
      <c r="L402" t="s">
        <v>1656</v>
      </c>
      <c r="M402" t="s">
        <v>1449</v>
      </c>
      <c r="N402" t="s">
        <v>31</v>
      </c>
      <c r="O402" t="s">
        <v>52</v>
      </c>
    </row>
    <row r="403" spans="1:15" x14ac:dyDescent="0.25">
      <c r="A403" t="s">
        <v>849</v>
      </c>
      <c r="B403" t="s">
        <v>50</v>
      </c>
      <c r="C403" t="s">
        <v>1031</v>
      </c>
      <c r="D403" t="s">
        <v>556</v>
      </c>
      <c r="E403" t="s">
        <v>34</v>
      </c>
      <c r="F403" t="s">
        <v>606</v>
      </c>
      <c r="G403" t="s">
        <v>138</v>
      </c>
      <c r="H403" t="s">
        <v>1470</v>
      </c>
      <c r="I403" t="s">
        <v>53</v>
      </c>
      <c r="J403" t="s">
        <v>39</v>
      </c>
      <c r="L403" t="s">
        <v>1657</v>
      </c>
      <c r="M403" t="s">
        <v>1471</v>
      </c>
      <c r="N403" t="s">
        <v>31</v>
      </c>
      <c r="O403" t="s">
        <v>56</v>
      </c>
    </row>
    <row r="404" spans="1:15" x14ac:dyDescent="0.25">
      <c r="A404" t="s">
        <v>850</v>
      </c>
      <c r="B404" t="s">
        <v>50</v>
      </c>
      <c r="C404" t="s">
        <v>1031</v>
      </c>
      <c r="D404" t="s">
        <v>557</v>
      </c>
      <c r="E404" t="s">
        <v>34</v>
      </c>
      <c r="F404" t="s">
        <v>606</v>
      </c>
      <c r="G404" t="s">
        <v>141</v>
      </c>
      <c r="H404" t="s">
        <v>142</v>
      </c>
      <c r="I404" t="s">
        <v>53</v>
      </c>
      <c r="J404" t="s">
        <v>36</v>
      </c>
      <c r="L404" t="s">
        <v>1475</v>
      </c>
      <c r="M404" t="s">
        <v>148</v>
      </c>
      <c r="N404" t="s">
        <v>31</v>
      </c>
      <c r="O404" t="s">
        <v>56</v>
      </c>
    </row>
    <row r="405" spans="1:15" x14ac:dyDescent="0.25">
      <c r="A405" t="s">
        <v>851</v>
      </c>
      <c r="B405" t="s">
        <v>50</v>
      </c>
      <c r="C405" t="s">
        <v>1031</v>
      </c>
      <c r="D405" t="s">
        <v>558</v>
      </c>
      <c r="E405" t="s">
        <v>34</v>
      </c>
      <c r="F405" t="s">
        <v>606</v>
      </c>
      <c r="G405" t="s">
        <v>1450</v>
      </c>
      <c r="H405" t="s">
        <v>1451</v>
      </c>
      <c r="I405" t="s">
        <v>35</v>
      </c>
      <c r="J405" t="s">
        <v>61</v>
      </c>
      <c r="L405" t="s">
        <v>31</v>
      </c>
      <c r="M405" t="s">
        <v>1427</v>
      </c>
      <c r="O405" t="s">
        <v>44</v>
      </c>
    </row>
    <row r="406" spans="1:15" x14ac:dyDescent="0.25">
      <c r="A406" t="s">
        <v>683</v>
      </c>
      <c r="B406" t="s">
        <v>82</v>
      </c>
      <c r="C406" t="s">
        <v>1016</v>
      </c>
      <c r="D406" t="s">
        <v>357</v>
      </c>
      <c r="E406" t="s">
        <v>34</v>
      </c>
      <c r="F406" t="s">
        <v>606</v>
      </c>
      <c r="G406" t="s">
        <v>270</v>
      </c>
      <c r="H406" t="s">
        <v>1421</v>
      </c>
      <c r="I406" t="s">
        <v>67</v>
      </c>
      <c r="J406" t="s">
        <v>39</v>
      </c>
      <c r="K406" t="s">
        <v>1840</v>
      </c>
      <c r="L406" t="s">
        <v>1841</v>
      </c>
      <c r="O406" t="s">
        <v>52</v>
      </c>
    </row>
    <row r="407" spans="1:15" x14ac:dyDescent="0.25">
      <c r="A407" t="s">
        <v>632</v>
      </c>
      <c r="B407" t="s">
        <v>92</v>
      </c>
      <c r="C407" t="s">
        <v>1020</v>
      </c>
      <c r="D407" t="s">
        <v>1100</v>
      </c>
      <c r="E407" t="s">
        <v>34</v>
      </c>
      <c r="F407" t="s">
        <v>606</v>
      </c>
      <c r="G407" t="s">
        <v>304</v>
      </c>
      <c r="H407" t="s">
        <v>1526</v>
      </c>
      <c r="I407" t="s">
        <v>53</v>
      </c>
      <c r="J407" t="s">
        <v>39</v>
      </c>
      <c r="K407" t="s">
        <v>1720</v>
      </c>
      <c r="L407" t="s">
        <v>1683</v>
      </c>
      <c r="M407" t="s">
        <v>1432</v>
      </c>
      <c r="N407" t="s">
        <v>31</v>
      </c>
      <c r="O407" t="s">
        <v>56</v>
      </c>
    </row>
    <row r="408" spans="1:15" x14ac:dyDescent="0.25">
      <c r="A408" t="s">
        <v>633</v>
      </c>
      <c r="B408" t="s">
        <v>92</v>
      </c>
      <c r="C408" t="s">
        <v>1020</v>
      </c>
      <c r="D408" t="s">
        <v>1099</v>
      </c>
      <c r="E408" t="s">
        <v>34</v>
      </c>
      <c r="F408" t="s">
        <v>606</v>
      </c>
      <c r="G408" t="s">
        <v>304</v>
      </c>
      <c r="H408" t="s">
        <v>1527</v>
      </c>
      <c r="I408" t="s">
        <v>53</v>
      </c>
      <c r="J408" t="s">
        <v>39</v>
      </c>
      <c r="K408" t="s">
        <v>1721</v>
      </c>
      <c r="L408" t="s">
        <v>1722</v>
      </c>
      <c r="M408" t="s">
        <v>1432</v>
      </c>
      <c r="N408" t="s">
        <v>31</v>
      </c>
      <c r="O408" t="s">
        <v>56</v>
      </c>
    </row>
    <row r="409" spans="1:15" x14ac:dyDescent="0.25">
      <c r="A409" t="s">
        <v>634</v>
      </c>
      <c r="B409" t="s">
        <v>92</v>
      </c>
      <c r="C409" t="s">
        <v>1020</v>
      </c>
      <c r="D409" t="s">
        <v>1101</v>
      </c>
      <c r="E409" t="s">
        <v>34</v>
      </c>
      <c r="F409" t="s">
        <v>606</v>
      </c>
      <c r="G409" t="s">
        <v>304</v>
      </c>
      <c r="H409" t="s">
        <v>1528</v>
      </c>
      <c r="I409" t="s">
        <v>53</v>
      </c>
      <c r="J409" t="s">
        <v>39</v>
      </c>
      <c r="K409" t="s">
        <v>1723</v>
      </c>
      <c r="L409" t="s">
        <v>1502</v>
      </c>
      <c r="M409" t="s">
        <v>1432</v>
      </c>
      <c r="N409" t="s">
        <v>31</v>
      </c>
      <c r="O409" t="s">
        <v>56</v>
      </c>
    </row>
    <row r="410" spans="1:15" x14ac:dyDescent="0.25">
      <c r="A410" t="s">
        <v>1032</v>
      </c>
      <c r="B410" t="s">
        <v>90</v>
      </c>
      <c r="C410" t="s">
        <v>1033</v>
      </c>
      <c r="D410" t="s">
        <v>1034</v>
      </c>
      <c r="E410" t="s">
        <v>46</v>
      </c>
      <c r="F410" t="s">
        <v>191</v>
      </c>
      <c r="G410" t="s">
        <v>606</v>
      </c>
      <c r="H410" t="s">
        <v>1642</v>
      </c>
      <c r="I410" t="s">
        <v>35</v>
      </c>
      <c r="J410" t="s">
        <v>36</v>
      </c>
      <c r="K410" t="s">
        <v>31</v>
      </c>
      <c r="L410" t="s">
        <v>31</v>
      </c>
      <c r="M410" t="s">
        <v>1427</v>
      </c>
      <c r="O410" t="s">
        <v>44</v>
      </c>
    </row>
    <row r="411" spans="1:15" x14ac:dyDescent="0.25">
      <c r="A411" t="s">
        <v>1035</v>
      </c>
      <c r="B411" t="s">
        <v>90</v>
      </c>
      <c r="C411" t="s">
        <v>1033</v>
      </c>
      <c r="D411" t="s">
        <v>1036</v>
      </c>
      <c r="E411" t="s">
        <v>46</v>
      </c>
      <c r="F411" t="s">
        <v>285</v>
      </c>
      <c r="G411" t="s">
        <v>606</v>
      </c>
      <c r="H411" t="s">
        <v>1643</v>
      </c>
      <c r="I411" t="s">
        <v>35</v>
      </c>
      <c r="J411" t="s">
        <v>36</v>
      </c>
      <c r="K411" t="s">
        <v>31</v>
      </c>
      <c r="L411" t="s">
        <v>31</v>
      </c>
      <c r="M411" t="s">
        <v>1427</v>
      </c>
      <c r="O411" t="s">
        <v>44</v>
      </c>
    </row>
    <row r="412" spans="1:15" x14ac:dyDescent="0.25">
      <c r="A412" t="s">
        <v>1037</v>
      </c>
      <c r="B412" t="s">
        <v>90</v>
      </c>
      <c r="C412" t="s">
        <v>1033</v>
      </c>
      <c r="D412" t="s">
        <v>1038</v>
      </c>
      <c r="E412" t="s">
        <v>46</v>
      </c>
      <c r="F412" t="s">
        <v>288</v>
      </c>
      <c r="G412" t="s">
        <v>606</v>
      </c>
      <c r="H412" t="s">
        <v>1644</v>
      </c>
      <c r="I412" t="s">
        <v>35</v>
      </c>
      <c r="J412" t="s">
        <v>36</v>
      </c>
      <c r="K412" t="s">
        <v>31</v>
      </c>
      <c r="L412" t="s">
        <v>31</v>
      </c>
      <c r="M412" t="s">
        <v>1427</v>
      </c>
      <c r="O412" t="s">
        <v>44</v>
      </c>
    </row>
    <row r="413" spans="1:15" x14ac:dyDescent="0.25">
      <c r="A413" t="s">
        <v>1039</v>
      </c>
      <c r="B413" t="s">
        <v>90</v>
      </c>
      <c r="C413" t="s">
        <v>1033</v>
      </c>
      <c r="D413" t="s">
        <v>1040</v>
      </c>
      <c r="E413" t="s">
        <v>34</v>
      </c>
      <c r="F413" t="s">
        <v>606</v>
      </c>
      <c r="G413" t="s">
        <v>1458</v>
      </c>
      <c r="H413" t="s">
        <v>1459</v>
      </c>
      <c r="I413" t="s">
        <v>35</v>
      </c>
      <c r="J413" t="s">
        <v>36</v>
      </c>
      <c r="K413" t="s">
        <v>31</v>
      </c>
      <c r="L413" t="s">
        <v>31</v>
      </c>
      <c r="M413" t="s">
        <v>1427</v>
      </c>
      <c r="O413" t="s">
        <v>44</v>
      </c>
    </row>
    <row r="414" spans="1:15" x14ac:dyDescent="0.25">
      <c r="A414" t="s">
        <v>1041</v>
      </c>
      <c r="B414" t="s">
        <v>99</v>
      </c>
      <c r="C414" t="s">
        <v>31</v>
      </c>
      <c r="D414" t="s">
        <v>1042</v>
      </c>
      <c r="E414" t="s">
        <v>34</v>
      </c>
      <c r="F414" t="s">
        <v>606</v>
      </c>
      <c r="G414" t="s">
        <v>111</v>
      </c>
      <c r="H414" t="s">
        <v>1529</v>
      </c>
      <c r="I414" t="s">
        <v>53</v>
      </c>
      <c r="J414" t="s">
        <v>39</v>
      </c>
      <c r="L414" t="s">
        <v>1432</v>
      </c>
      <c r="M414" t="s">
        <v>1530</v>
      </c>
    </row>
    <row r="415" spans="1:15" x14ac:dyDescent="0.25">
      <c r="A415" t="s">
        <v>1043</v>
      </c>
      <c r="B415" t="s">
        <v>99</v>
      </c>
      <c r="C415" t="s">
        <v>31</v>
      </c>
      <c r="D415" t="s">
        <v>1044</v>
      </c>
      <c r="E415" t="s">
        <v>34</v>
      </c>
      <c r="F415" t="s">
        <v>606</v>
      </c>
      <c r="G415" t="s">
        <v>115</v>
      </c>
      <c r="H415" t="s">
        <v>1356</v>
      </c>
      <c r="I415" t="s">
        <v>51</v>
      </c>
      <c r="J415" t="s">
        <v>39</v>
      </c>
      <c r="L415" t="s">
        <v>606</v>
      </c>
      <c r="M415" t="s">
        <v>606</v>
      </c>
    </row>
    <row r="416" spans="1:15" x14ac:dyDescent="0.25">
      <c r="A416" t="s">
        <v>1045</v>
      </c>
      <c r="B416" t="s">
        <v>99</v>
      </c>
      <c r="C416" t="s">
        <v>31</v>
      </c>
      <c r="D416" t="s">
        <v>1046</v>
      </c>
      <c r="E416" t="s">
        <v>34</v>
      </c>
      <c r="F416" t="s">
        <v>606</v>
      </c>
      <c r="G416" t="s">
        <v>113</v>
      </c>
      <c r="H416" t="s">
        <v>1531</v>
      </c>
      <c r="I416" t="s">
        <v>53</v>
      </c>
      <c r="J416" t="s">
        <v>39</v>
      </c>
      <c r="L416" t="s">
        <v>1429</v>
      </c>
      <c r="M416" t="s">
        <v>1532</v>
      </c>
    </row>
    <row r="417" spans="1:13" x14ac:dyDescent="0.25">
      <c r="A417" t="s">
        <v>1047</v>
      </c>
      <c r="B417" t="s">
        <v>99</v>
      </c>
      <c r="C417" t="s">
        <v>31</v>
      </c>
      <c r="D417" t="s">
        <v>101</v>
      </c>
      <c r="E417" t="s">
        <v>34</v>
      </c>
      <c r="F417" t="s">
        <v>606</v>
      </c>
      <c r="G417" t="s">
        <v>115</v>
      </c>
      <c r="H417" t="s">
        <v>1533</v>
      </c>
      <c r="I417" t="s">
        <v>51</v>
      </c>
      <c r="J417" t="s">
        <v>39</v>
      </c>
      <c r="L417" t="s">
        <v>1534</v>
      </c>
      <c r="M417" t="s">
        <v>1534</v>
      </c>
    </row>
    <row r="418" spans="1:13" x14ac:dyDescent="0.25">
      <c r="A418" t="s">
        <v>1048</v>
      </c>
      <c r="B418" t="s">
        <v>99</v>
      </c>
      <c r="C418" t="s">
        <v>31</v>
      </c>
      <c r="D418" t="s">
        <v>1049</v>
      </c>
      <c r="E418" t="s">
        <v>34</v>
      </c>
      <c r="F418" t="s">
        <v>606</v>
      </c>
      <c r="G418" t="s">
        <v>112</v>
      </c>
      <c r="H418" t="s">
        <v>1535</v>
      </c>
      <c r="I418" t="s">
        <v>51</v>
      </c>
      <c r="J418" t="s">
        <v>39</v>
      </c>
      <c r="L418" t="s">
        <v>1536</v>
      </c>
      <c r="M418" t="s">
        <v>1536</v>
      </c>
    </row>
    <row r="419" spans="1:13" x14ac:dyDescent="0.25">
      <c r="A419" t="s">
        <v>1050</v>
      </c>
      <c r="B419" t="s">
        <v>99</v>
      </c>
      <c r="C419" t="s">
        <v>31</v>
      </c>
      <c r="D419" t="s">
        <v>1051</v>
      </c>
      <c r="E419" t="s">
        <v>34</v>
      </c>
      <c r="F419" t="s">
        <v>606</v>
      </c>
      <c r="G419" t="s">
        <v>113</v>
      </c>
      <c r="H419" t="s">
        <v>1537</v>
      </c>
      <c r="I419" t="s">
        <v>51</v>
      </c>
      <c r="J419" t="s">
        <v>39</v>
      </c>
      <c r="L419" t="s">
        <v>1503</v>
      </c>
      <c r="M419" t="s">
        <v>1503</v>
      </c>
    </row>
    <row r="420" spans="1:13" x14ac:dyDescent="0.25">
      <c r="A420" t="s">
        <v>1052</v>
      </c>
      <c r="B420" t="s">
        <v>99</v>
      </c>
      <c r="C420" t="s">
        <v>31</v>
      </c>
      <c r="D420" t="s">
        <v>1053</v>
      </c>
      <c r="E420" t="s">
        <v>34</v>
      </c>
      <c r="F420" t="s">
        <v>606</v>
      </c>
      <c r="G420" t="s">
        <v>116</v>
      </c>
      <c r="H420" t="s">
        <v>1538</v>
      </c>
      <c r="I420" t="s">
        <v>51</v>
      </c>
      <c r="J420" t="s">
        <v>39</v>
      </c>
      <c r="L420" t="s">
        <v>1539</v>
      </c>
      <c r="M420" t="s">
        <v>1539</v>
      </c>
    </row>
    <row r="421" spans="1:13" x14ac:dyDescent="0.25">
      <c r="A421" t="s">
        <v>1054</v>
      </c>
      <c r="B421" t="s">
        <v>99</v>
      </c>
      <c r="C421" t="s">
        <v>31</v>
      </c>
      <c r="D421" t="s">
        <v>1055</v>
      </c>
      <c r="E421" t="s">
        <v>34</v>
      </c>
      <c r="F421" t="s">
        <v>606</v>
      </c>
      <c r="G421" t="s">
        <v>115</v>
      </c>
      <c r="H421" t="s">
        <v>1540</v>
      </c>
      <c r="I421" t="s">
        <v>53</v>
      </c>
      <c r="J421" t="s">
        <v>39</v>
      </c>
      <c r="L421" t="s">
        <v>1427</v>
      </c>
      <c r="M421" t="s">
        <v>1541</v>
      </c>
    </row>
    <row r="422" spans="1:13" x14ac:dyDescent="0.25">
      <c r="A422" t="s">
        <v>1056</v>
      </c>
      <c r="B422" t="s">
        <v>99</v>
      </c>
      <c r="C422" t="s">
        <v>31</v>
      </c>
      <c r="D422" t="s">
        <v>1057</v>
      </c>
      <c r="E422" t="s">
        <v>34</v>
      </c>
      <c r="F422" t="s">
        <v>606</v>
      </c>
      <c r="G422" t="s">
        <v>113</v>
      </c>
      <c r="H422" t="s">
        <v>1542</v>
      </c>
      <c r="I422" t="s">
        <v>51</v>
      </c>
      <c r="J422" t="s">
        <v>39</v>
      </c>
      <c r="L422" t="s">
        <v>1503</v>
      </c>
      <c r="M422" t="s">
        <v>1503</v>
      </c>
    </row>
    <row r="423" spans="1:13" x14ac:dyDescent="0.25">
      <c r="A423" t="s">
        <v>1058</v>
      </c>
      <c r="B423" t="s">
        <v>99</v>
      </c>
      <c r="C423" t="s">
        <v>31</v>
      </c>
      <c r="D423" t="s">
        <v>105</v>
      </c>
      <c r="E423" t="s">
        <v>34</v>
      </c>
      <c r="F423" t="s">
        <v>606</v>
      </c>
      <c r="G423" t="s">
        <v>124</v>
      </c>
      <c r="H423" t="s">
        <v>1357</v>
      </c>
      <c r="I423" t="s">
        <v>35</v>
      </c>
      <c r="J423" t="s">
        <v>39</v>
      </c>
      <c r="M423" t="s">
        <v>606</v>
      </c>
    </row>
    <row r="424" spans="1:13" x14ac:dyDescent="0.25">
      <c r="A424" t="s">
        <v>1059</v>
      </c>
      <c r="B424" t="s">
        <v>99</v>
      </c>
      <c r="C424" t="s">
        <v>31</v>
      </c>
      <c r="D424" t="s">
        <v>1060</v>
      </c>
      <c r="E424" t="s">
        <v>34</v>
      </c>
      <c r="F424" t="s">
        <v>606</v>
      </c>
      <c r="G424" t="s">
        <v>115</v>
      </c>
      <c r="H424" t="s">
        <v>1358</v>
      </c>
      <c r="I424" t="s">
        <v>35</v>
      </c>
      <c r="J424" t="s">
        <v>39</v>
      </c>
      <c r="M424" t="s">
        <v>606</v>
      </c>
    </row>
    <row r="425" spans="1:13" x14ac:dyDescent="0.25">
      <c r="A425" t="s">
        <v>1061</v>
      </c>
      <c r="B425" t="s">
        <v>99</v>
      </c>
      <c r="C425" t="s">
        <v>31</v>
      </c>
      <c r="D425" t="s">
        <v>107</v>
      </c>
      <c r="E425" t="s">
        <v>46</v>
      </c>
      <c r="F425" t="s">
        <v>115</v>
      </c>
      <c r="G425" t="s">
        <v>606</v>
      </c>
      <c r="H425" t="s">
        <v>1574</v>
      </c>
      <c r="I425" t="s">
        <v>35</v>
      </c>
      <c r="J425" t="s">
        <v>39</v>
      </c>
      <c r="M425" t="s">
        <v>606</v>
      </c>
    </row>
    <row r="426" spans="1:13" x14ac:dyDescent="0.25">
      <c r="A426" t="s">
        <v>1062</v>
      </c>
      <c r="B426" t="s">
        <v>99</v>
      </c>
      <c r="C426" t="s">
        <v>31</v>
      </c>
      <c r="D426" t="s">
        <v>1063</v>
      </c>
      <c r="E426" t="s">
        <v>34</v>
      </c>
      <c r="F426" t="s">
        <v>606</v>
      </c>
      <c r="G426" t="s">
        <v>115</v>
      </c>
      <c r="H426" t="s">
        <v>1359</v>
      </c>
      <c r="I426" t="s">
        <v>35</v>
      </c>
      <c r="J426" t="s">
        <v>39</v>
      </c>
      <c r="M426" t="s">
        <v>606</v>
      </c>
    </row>
    <row r="427" spans="1:13" x14ac:dyDescent="0.25">
      <c r="A427" t="s">
        <v>1064</v>
      </c>
      <c r="B427" t="s">
        <v>99</v>
      </c>
      <c r="C427" t="s">
        <v>31</v>
      </c>
      <c r="D427" t="s">
        <v>1065</v>
      </c>
      <c r="E427" t="s">
        <v>34</v>
      </c>
      <c r="F427" t="s">
        <v>606</v>
      </c>
      <c r="G427" t="s">
        <v>111</v>
      </c>
      <c r="H427" t="s">
        <v>1543</v>
      </c>
      <c r="I427" t="s">
        <v>51</v>
      </c>
      <c r="J427" t="s">
        <v>39</v>
      </c>
      <c r="L427" t="s">
        <v>1544</v>
      </c>
      <c r="M427" t="s">
        <v>1544</v>
      </c>
    </row>
    <row r="428" spans="1:13" x14ac:dyDescent="0.25">
      <c r="A428" t="s">
        <v>1066</v>
      </c>
      <c r="B428" t="s">
        <v>99</v>
      </c>
      <c r="C428" t="s">
        <v>31</v>
      </c>
      <c r="D428" t="s">
        <v>1067</v>
      </c>
      <c r="E428" t="s">
        <v>34</v>
      </c>
      <c r="F428" t="s">
        <v>606</v>
      </c>
      <c r="G428" t="s">
        <v>115</v>
      </c>
      <c r="H428" t="s">
        <v>1360</v>
      </c>
      <c r="I428" t="s">
        <v>35</v>
      </c>
      <c r="J428" t="s">
        <v>39</v>
      </c>
      <c r="M428" t="s">
        <v>606</v>
      </c>
    </row>
    <row r="429" spans="1:13" x14ac:dyDescent="0.25">
      <c r="A429" t="s">
        <v>1068</v>
      </c>
      <c r="B429" t="s">
        <v>99</v>
      </c>
      <c r="C429" t="s">
        <v>31</v>
      </c>
      <c r="D429" t="s">
        <v>100</v>
      </c>
      <c r="E429" t="s">
        <v>34</v>
      </c>
      <c r="F429" t="s">
        <v>606</v>
      </c>
      <c r="G429" t="s">
        <v>113</v>
      </c>
      <c r="H429" t="s">
        <v>1545</v>
      </c>
      <c r="I429" t="s">
        <v>53</v>
      </c>
      <c r="J429" t="s">
        <v>39</v>
      </c>
      <c r="L429" t="s">
        <v>1440</v>
      </c>
      <c r="M429" t="s">
        <v>1546</v>
      </c>
    </row>
    <row r="430" spans="1:13" x14ac:dyDescent="0.25">
      <c r="A430" t="s">
        <v>1069</v>
      </c>
      <c r="B430" t="s">
        <v>99</v>
      </c>
      <c r="C430" t="s">
        <v>31</v>
      </c>
      <c r="D430" t="s">
        <v>106</v>
      </c>
      <c r="E430" t="s">
        <v>34</v>
      </c>
      <c r="F430" t="s">
        <v>606</v>
      </c>
      <c r="G430" t="s">
        <v>125</v>
      </c>
      <c r="H430" t="s">
        <v>1361</v>
      </c>
      <c r="I430" t="s">
        <v>35</v>
      </c>
      <c r="J430" t="s">
        <v>39</v>
      </c>
      <c r="M430" t="s">
        <v>606</v>
      </c>
    </row>
    <row r="431" spans="1:13" x14ac:dyDescent="0.25">
      <c r="A431" t="s">
        <v>1070</v>
      </c>
      <c r="B431" t="s">
        <v>99</v>
      </c>
      <c r="C431" t="s">
        <v>31</v>
      </c>
      <c r="D431" t="s">
        <v>102</v>
      </c>
      <c r="E431" t="s">
        <v>34</v>
      </c>
      <c r="F431" t="s">
        <v>606</v>
      </c>
      <c r="G431" t="s">
        <v>115</v>
      </c>
      <c r="H431" t="s">
        <v>1362</v>
      </c>
      <c r="I431" t="s">
        <v>35</v>
      </c>
      <c r="J431" t="s">
        <v>39</v>
      </c>
      <c r="M431" t="s">
        <v>606</v>
      </c>
    </row>
    <row r="432" spans="1:13" x14ac:dyDescent="0.25">
      <c r="A432" t="s">
        <v>1071</v>
      </c>
      <c r="B432" t="s">
        <v>99</v>
      </c>
      <c r="C432" t="s">
        <v>31</v>
      </c>
      <c r="D432" t="s">
        <v>1072</v>
      </c>
      <c r="E432" t="s">
        <v>34</v>
      </c>
      <c r="F432" t="s">
        <v>606</v>
      </c>
      <c r="G432" t="s">
        <v>115</v>
      </c>
      <c r="H432" t="s">
        <v>1363</v>
      </c>
      <c r="I432" t="s">
        <v>35</v>
      </c>
      <c r="J432" t="s">
        <v>39</v>
      </c>
      <c r="M432" t="s">
        <v>606</v>
      </c>
    </row>
    <row r="433" spans="1:15" x14ac:dyDescent="0.25">
      <c r="A433" t="s">
        <v>1073</v>
      </c>
      <c r="B433" t="s">
        <v>99</v>
      </c>
      <c r="C433" t="s">
        <v>31</v>
      </c>
      <c r="D433" t="s">
        <v>104</v>
      </c>
      <c r="E433" t="s">
        <v>46</v>
      </c>
      <c r="F433" t="s">
        <v>118</v>
      </c>
      <c r="G433" t="s">
        <v>606</v>
      </c>
      <c r="H433" t="s">
        <v>1575</v>
      </c>
      <c r="I433" t="s">
        <v>35</v>
      </c>
      <c r="J433" t="s">
        <v>39</v>
      </c>
      <c r="M433" t="s">
        <v>606</v>
      </c>
    </row>
    <row r="434" spans="1:15" x14ac:dyDescent="0.25">
      <c r="A434" t="s">
        <v>1074</v>
      </c>
      <c r="B434" t="s">
        <v>99</v>
      </c>
      <c r="C434" t="s">
        <v>31</v>
      </c>
      <c r="D434" t="s">
        <v>1075</v>
      </c>
      <c r="E434" t="s">
        <v>46</v>
      </c>
      <c r="F434" t="s">
        <v>117</v>
      </c>
      <c r="G434" t="s">
        <v>606</v>
      </c>
      <c r="H434" t="s">
        <v>1576</v>
      </c>
      <c r="I434" t="s">
        <v>35</v>
      </c>
      <c r="J434" t="s">
        <v>39</v>
      </c>
      <c r="M434" t="s">
        <v>606</v>
      </c>
    </row>
    <row r="435" spans="1:15" x14ac:dyDescent="0.25">
      <c r="A435" t="s">
        <v>1076</v>
      </c>
      <c r="B435" t="s">
        <v>99</v>
      </c>
      <c r="C435" t="s">
        <v>31</v>
      </c>
      <c r="D435" t="s">
        <v>1077</v>
      </c>
      <c r="E435" t="s">
        <v>46</v>
      </c>
      <c r="F435" t="s">
        <v>289</v>
      </c>
      <c r="G435" t="s">
        <v>606</v>
      </c>
      <c r="H435" t="s">
        <v>1577</v>
      </c>
      <c r="I435" t="s">
        <v>35</v>
      </c>
      <c r="J435" t="s">
        <v>39</v>
      </c>
      <c r="M435" t="s">
        <v>606</v>
      </c>
    </row>
    <row r="436" spans="1:15" x14ac:dyDescent="0.25">
      <c r="A436" t="s">
        <v>1078</v>
      </c>
      <c r="B436" t="s">
        <v>99</v>
      </c>
      <c r="C436" t="s">
        <v>31</v>
      </c>
      <c r="D436" t="s">
        <v>104</v>
      </c>
      <c r="E436" t="s">
        <v>46</v>
      </c>
      <c r="F436" t="s">
        <v>118</v>
      </c>
      <c r="G436" t="s">
        <v>606</v>
      </c>
      <c r="H436" t="s">
        <v>121</v>
      </c>
      <c r="I436" t="s">
        <v>35</v>
      </c>
      <c r="J436" t="s">
        <v>39</v>
      </c>
      <c r="M436" t="s">
        <v>606</v>
      </c>
    </row>
    <row r="437" spans="1:15" x14ac:dyDescent="0.25">
      <c r="A437" t="s">
        <v>1079</v>
      </c>
      <c r="B437" t="s">
        <v>76</v>
      </c>
      <c r="C437" t="s">
        <v>78</v>
      </c>
      <c r="D437" t="s">
        <v>1105</v>
      </c>
      <c r="E437" t="s">
        <v>34</v>
      </c>
      <c r="G437" t="s">
        <v>241</v>
      </c>
      <c r="H437" t="s">
        <v>123</v>
      </c>
      <c r="I437" t="s">
        <v>53</v>
      </c>
      <c r="J437" t="s">
        <v>36</v>
      </c>
      <c r="K437" t="s">
        <v>1848</v>
      </c>
      <c r="L437" t="s">
        <v>1706</v>
      </c>
      <c r="M437" t="s">
        <v>1447</v>
      </c>
      <c r="O437" t="s">
        <v>56</v>
      </c>
    </row>
    <row r="438" spans="1:15" x14ac:dyDescent="0.25">
      <c r="A438" t="s">
        <v>1080</v>
      </c>
      <c r="B438" t="s">
        <v>76</v>
      </c>
      <c r="C438" t="s">
        <v>78</v>
      </c>
      <c r="D438" t="s">
        <v>1106</v>
      </c>
      <c r="E438" t="s">
        <v>34</v>
      </c>
      <c r="G438" t="s">
        <v>245</v>
      </c>
      <c r="H438" t="s">
        <v>1522</v>
      </c>
      <c r="I438" t="s">
        <v>43</v>
      </c>
      <c r="J438" t="s">
        <v>36</v>
      </c>
      <c r="K438" t="s">
        <v>1849</v>
      </c>
      <c r="L438" t="s">
        <v>1850</v>
      </c>
      <c r="M438" t="s">
        <v>1427</v>
      </c>
      <c r="O438" t="s">
        <v>44</v>
      </c>
    </row>
    <row r="439" spans="1:15" x14ac:dyDescent="0.25">
      <c r="A439" t="s">
        <v>1081</v>
      </c>
      <c r="B439" t="s">
        <v>76</v>
      </c>
      <c r="C439" t="s">
        <v>78</v>
      </c>
      <c r="D439" t="s">
        <v>1107</v>
      </c>
      <c r="E439" t="s">
        <v>46</v>
      </c>
      <c r="F439" t="s">
        <v>183</v>
      </c>
      <c r="G439" t="s">
        <v>606</v>
      </c>
      <c r="H439" t="s">
        <v>127</v>
      </c>
      <c r="I439" t="s">
        <v>43</v>
      </c>
      <c r="J439" t="s">
        <v>36</v>
      </c>
      <c r="K439" t="s">
        <v>1849</v>
      </c>
      <c r="L439" t="s">
        <v>1850</v>
      </c>
      <c r="M439" t="s">
        <v>1427</v>
      </c>
      <c r="O439" t="s">
        <v>44</v>
      </c>
    </row>
    <row r="440" spans="1:15" x14ac:dyDescent="0.25">
      <c r="A440" t="s">
        <v>1082</v>
      </c>
      <c r="B440" t="s">
        <v>76</v>
      </c>
      <c r="C440" t="s">
        <v>78</v>
      </c>
      <c r="D440" t="s">
        <v>1108</v>
      </c>
      <c r="E440" t="s">
        <v>46</v>
      </c>
      <c r="F440" t="s">
        <v>191</v>
      </c>
      <c r="G440" t="s">
        <v>606</v>
      </c>
      <c r="H440" t="s">
        <v>221</v>
      </c>
      <c r="I440" t="s">
        <v>43</v>
      </c>
      <c r="J440" t="s">
        <v>36</v>
      </c>
      <c r="K440" t="s">
        <v>1849</v>
      </c>
      <c r="L440" t="s">
        <v>1850</v>
      </c>
      <c r="M440" t="s">
        <v>1447</v>
      </c>
      <c r="O440" t="s">
        <v>44</v>
      </c>
    </row>
    <row r="441" spans="1:15" x14ac:dyDescent="0.25">
      <c r="A441" t="s">
        <v>1192</v>
      </c>
      <c r="B441" t="s">
        <v>74</v>
      </c>
      <c r="C441" t="s">
        <v>322</v>
      </c>
      <c r="D441" t="s">
        <v>1195</v>
      </c>
      <c r="E441" t="s">
        <v>75</v>
      </c>
      <c r="G441" t="s">
        <v>222</v>
      </c>
      <c r="H441" t="s">
        <v>1551</v>
      </c>
      <c r="I441" t="s">
        <v>35</v>
      </c>
      <c r="J441" t="s">
        <v>36</v>
      </c>
      <c r="M441" t="s">
        <v>1427</v>
      </c>
      <c r="O441" t="s">
        <v>44</v>
      </c>
    </row>
    <row r="442" spans="1:15" x14ac:dyDescent="0.25">
      <c r="A442" t="s">
        <v>1193</v>
      </c>
      <c r="B442" t="s">
        <v>74</v>
      </c>
      <c r="C442" t="s">
        <v>322</v>
      </c>
      <c r="D442" t="s">
        <v>1196</v>
      </c>
      <c r="E442" t="s">
        <v>75</v>
      </c>
      <c r="G442" t="s">
        <v>222</v>
      </c>
      <c r="H442" t="s">
        <v>1269</v>
      </c>
      <c r="I442" t="s">
        <v>35</v>
      </c>
      <c r="J442" t="s">
        <v>36</v>
      </c>
      <c r="M442" t="s">
        <v>1429</v>
      </c>
      <c r="O442" t="s">
        <v>44</v>
      </c>
    </row>
    <row r="443" spans="1:15" x14ac:dyDescent="0.25">
      <c r="A443" t="s">
        <v>1194</v>
      </c>
      <c r="B443" t="s">
        <v>74</v>
      </c>
      <c r="C443" t="s">
        <v>322</v>
      </c>
      <c r="D443" t="s">
        <v>1197</v>
      </c>
      <c r="E443" t="s">
        <v>75</v>
      </c>
      <c r="G443" t="s">
        <v>220</v>
      </c>
      <c r="H443" t="s">
        <v>1552</v>
      </c>
      <c r="I443" t="s">
        <v>35</v>
      </c>
      <c r="J443" t="s">
        <v>36</v>
      </c>
      <c r="M443" t="s">
        <v>1270</v>
      </c>
      <c r="O443" t="s">
        <v>44</v>
      </c>
    </row>
    <row r="444" spans="1:15" x14ac:dyDescent="0.25">
      <c r="A444" t="s">
        <v>1190</v>
      </c>
      <c r="B444" t="s">
        <v>76</v>
      </c>
      <c r="C444" t="s">
        <v>81</v>
      </c>
      <c r="D444" t="s">
        <v>1191</v>
      </c>
      <c r="E444" t="s">
        <v>34</v>
      </c>
      <c r="G444" t="s">
        <v>267</v>
      </c>
      <c r="H444" t="s">
        <v>1553</v>
      </c>
      <c r="I444" t="s">
        <v>51</v>
      </c>
      <c r="J444" t="s">
        <v>39</v>
      </c>
      <c r="K444" t="s">
        <v>1198</v>
      </c>
      <c r="O444" t="s">
        <v>56</v>
      </c>
    </row>
    <row r="445" spans="1:15" x14ac:dyDescent="0.25">
      <c r="A445" t="s">
        <v>1189</v>
      </c>
      <c r="B445" t="s">
        <v>76</v>
      </c>
      <c r="C445" t="s">
        <v>81</v>
      </c>
      <c r="D445" t="s">
        <v>1266</v>
      </c>
      <c r="E445" t="s">
        <v>34</v>
      </c>
      <c r="F445" t="s">
        <v>606</v>
      </c>
      <c r="G445" t="s">
        <v>267</v>
      </c>
      <c r="H445" t="s">
        <v>1520</v>
      </c>
      <c r="I445" t="s">
        <v>51</v>
      </c>
      <c r="J445" t="s">
        <v>39</v>
      </c>
      <c r="K445" t="s">
        <v>1707</v>
      </c>
      <c r="L445" t="s">
        <v>1708</v>
      </c>
      <c r="M445" t="s">
        <v>1521</v>
      </c>
      <c r="N445" t="s">
        <v>31</v>
      </c>
    </row>
    <row r="446" spans="1:15" x14ac:dyDescent="0.25">
      <c r="A446" t="s">
        <v>1199</v>
      </c>
      <c r="B446" t="s">
        <v>82</v>
      </c>
      <c r="C446" t="s">
        <v>1016</v>
      </c>
      <c r="D446" t="s">
        <v>1200</v>
      </c>
      <c r="E446" t="s">
        <v>65</v>
      </c>
      <c r="F446" t="s">
        <v>606</v>
      </c>
      <c r="G446" t="s">
        <v>220</v>
      </c>
      <c r="H446" t="s">
        <v>1442</v>
      </c>
      <c r="I446" t="s">
        <v>51</v>
      </c>
      <c r="J446" t="s">
        <v>39</v>
      </c>
      <c r="K446" t="s">
        <v>1693</v>
      </c>
      <c r="L446" t="s">
        <v>1694</v>
      </c>
      <c r="M446" t="s">
        <v>135</v>
      </c>
      <c r="N446" t="s">
        <v>31</v>
      </c>
      <c r="O446" t="s">
        <v>52</v>
      </c>
    </row>
    <row r="447" spans="1:15" x14ac:dyDescent="0.25">
      <c r="A447" t="s">
        <v>1213</v>
      </c>
      <c r="B447" t="s">
        <v>76</v>
      </c>
      <c r="C447" t="s">
        <v>81</v>
      </c>
      <c r="D447" t="s">
        <v>1228</v>
      </c>
      <c r="E447" t="s">
        <v>34</v>
      </c>
      <c r="G447" t="s">
        <v>267</v>
      </c>
      <c r="H447" t="s">
        <v>1554</v>
      </c>
      <c r="I447" t="s">
        <v>51</v>
      </c>
      <c r="J447" t="s">
        <v>39</v>
      </c>
      <c r="K447" t="s">
        <v>1707</v>
      </c>
      <c r="L447" t="s">
        <v>1708</v>
      </c>
    </row>
    <row r="448" spans="1:15" x14ac:dyDescent="0.25">
      <c r="A448" t="s">
        <v>1214</v>
      </c>
      <c r="B448" t="s">
        <v>76</v>
      </c>
      <c r="C448" t="s">
        <v>81</v>
      </c>
      <c r="D448" t="s">
        <v>1229</v>
      </c>
      <c r="E448" t="s">
        <v>34</v>
      </c>
      <c r="G448" t="s">
        <v>267</v>
      </c>
      <c r="H448" t="s">
        <v>1555</v>
      </c>
      <c r="I448" t="s">
        <v>51</v>
      </c>
      <c r="J448" t="s">
        <v>39</v>
      </c>
      <c r="K448" t="s">
        <v>1260</v>
      </c>
      <c r="L448" t="s">
        <v>1698</v>
      </c>
    </row>
    <row r="449" spans="1:15" x14ac:dyDescent="0.25">
      <c r="A449" t="s">
        <v>1215</v>
      </c>
      <c r="B449" t="s">
        <v>76</v>
      </c>
      <c r="C449" t="s">
        <v>81</v>
      </c>
      <c r="D449" t="s">
        <v>1230</v>
      </c>
      <c r="E449" t="s">
        <v>34</v>
      </c>
      <c r="G449" t="s">
        <v>267</v>
      </c>
      <c r="H449" t="s">
        <v>1556</v>
      </c>
      <c r="I449" t="s">
        <v>51</v>
      </c>
      <c r="J449" t="s">
        <v>39</v>
      </c>
      <c r="K449" t="s">
        <v>1696</v>
      </c>
      <c r="L449" t="s">
        <v>1697</v>
      </c>
    </row>
    <row r="450" spans="1:15" x14ac:dyDescent="0.25">
      <c r="A450" t="s">
        <v>1216</v>
      </c>
      <c r="B450" t="s">
        <v>76</v>
      </c>
      <c r="C450" t="s">
        <v>81</v>
      </c>
      <c r="D450" t="s">
        <v>1231</v>
      </c>
      <c r="E450" t="s">
        <v>34</v>
      </c>
      <c r="G450" t="s">
        <v>267</v>
      </c>
      <c r="H450" t="s">
        <v>1557</v>
      </c>
      <c r="I450" t="s">
        <v>51</v>
      </c>
      <c r="J450" t="s">
        <v>39</v>
      </c>
      <c r="K450" t="s">
        <v>1257</v>
      </c>
      <c r="L450" t="s">
        <v>1695</v>
      </c>
    </row>
    <row r="451" spans="1:15" x14ac:dyDescent="0.25">
      <c r="A451" t="s">
        <v>1217</v>
      </c>
      <c r="B451" t="s">
        <v>76</v>
      </c>
      <c r="C451" t="s">
        <v>81</v>
      </c>
      <c r="D451" t="s">
        <v>1232</v>
      </c>
      <c r="E451" t="s">
        <v>34</v>
      </c>
      <c r="G451" t="s">
        <v>267</v>
      </c>
      <c r="H451" t="s">
        <v>1558</v>
      </c>
      <c r="I451" t="s">
        <v>51</v>
      </c>
      <c r="J451" t="s">
        <v>39</v>
      </c>
      <c r="K451" t="s">
        <v>1256</v>
      </c>
    </row>
    <row r="452" spans="1:15" x14ac:dyDescent="0.25">
      <c r="A452" t="s">
        <v>1218</v>
      </c>
      <c r="B452" t="s">
        <v>76</v>
      </c>
      <c r="C452" t="s">
        <v>81</v>
      </c>
      <c r="D452" t="s">
        <v>1233</v>
      </c>
      <c r="E452" t="s">
        <v>34</v>
      </c>
      <c r="G452" t="s">
        <v>267</v>
      </c>
      <c r="H452" t="s">
        <v>1559</v>
      </c>
      <c r="I452" t="s">
        <v>51</v>
      </c>
      <c r="J452" t="s">
        <v>39</v>
      </c>
      <c r="K452" t="s">
        <v>1262</v>
      </c>
      <c r="L452" t="s">
        <v>1681</v>
      </c>
    </row>
    <row r="453" spans="1:15" x14ac:dyDescent="0.25">
      <c r="A453" t="s">
        <v>1219</v>
      </c>
      <c r="B453" t="s">
        <v>76</v>
      </c>
      <c r="C453" t="s">
        <v>81</v>
      </c>
      <c r="D453" t="s">
        <v>1234</v>
      </c>
      <c r="E453" t="s">
        <v>34</v>
      </c>
      <c r="G453" t="s">
        <v>267</v>
      </c>
      <c r="H453" t="s">
        <v>1560</v>
      </c>
      <c r="I453" t="s">
        <v>51</v>
      </c>
      <c r="J453" t="s">
        <v>39</v>
      </c>
      <c r="K453" t="s">
        <v>1679</v>
      </c>
      <c r="L453" t="s">
        <v>1680</v>
      </c>
    </row>
    <row r="454" spans="1:15" x14ac:dyDescent="0.25">
      <c r="A454" t="s">
        <v>1220</v>
      </c>
      <c r="B454" t="s">
        <v>76</v>
      </c>
      <c r="C454" t="s">
        <v>81</v>
      </c>
      <c r="D454" t="s">
        <v>1235</v>
      </c>
      <c r="E454" t="s">
        <v>34</v>
      </c>
      <c r="G454" t="s">
        <v>267</v>
      </c>
      <c r="H454" t="s">
        <v>1561</v>
      </c>
      <c r="I454" t="s">
        <v>53</v>
      </c>
      <c r="J454" t="s">
        <v>39</v>
      </c>
      <c r="K454" t="s">
        <v>1258</v>
      </c>
      <c r="L454" t="s">
        <v>1673</v>
      </c>
    </row>
    <row r="455" spans="1:15" x14ac:dyDescent="0.25">
      <c r="A455" t="s">
        <v>1221</v>
      </c>
      <c r="B455" t="s">
        <v>76</v>
      </c>
      <c r="C455" t="s">
        <v>81</v>
      </c>
      <c r="D455" t="s">
        <v>1236</v>
      </c>
      <c r="E455" t="s">
        <v>34</v>
      </c>
      <c r="G455" t="s">
        <v>267</v>
      </c>
      <c r="H455" t="s">
        <v>1562</v>
      </c>
      <c r="I455" t="s">
        <v>51</v>
      </c>
      <c r="J455" t="s">
        <v>39</v>
      </c>
      <c r="K455" t="s">
        <v>1254</v>
      </c>
      <c r="L455" t="s">
        <v>1678</v>
      </c>
    </row>
    <row r="456" spans="1:15" x14ac:dyDescent="0.25">
      <c r="A456" t="s">
        <v>1222</v>
      </c>
      <c r="B456" t="s">
        <v>76</v>
      </c>
      <c r="C456" t="s">
        <v>81</v>
      </c>
      <c r="D456" t="s">
        <v>1237</v>
      </c>
      <c r="E456" t="s">
        <v>34</v>
      </c>
      <c r="G456" t="s">
        <v>267</v>
      </c>
      <c r="H456" t="s">
        <v>1563</v>
      </c>
      <c r="I456" t="s">
        <v>51</v>
      </c>
      <c r="J456" t="s">
        <v>39</v>
      </c>
      <c r="K456" t="s">
        <v>1252</v>
      </c>
      <c r="L456" t="s">
        <v>1676</v>
      </c>
    </row>
    <row r="457" spans="1:15" x14ac:dyDescent="0.25">
      <c r="A457" t="s">
        <v>1223</v>
      </c>
      <c r="B457" t="s">
        <v>76</v>
      </c>
      <c r="C457" t="s">
        <v>81</v>
      </c>
      <c r="D457" t="s">
        <v>1238</v>
      </c>
      <c r="E457" t="s">
        <v>34</v>
      </c>
      <c r="G457" t="s">
        <v>267</v>
      </c>
      <c r="H457" t="s">
        <v>1564</v>
      </c>
      <c r="I457" t="s">
        <v>51</v>
      </c>
      <c r="J457" t="s">
        <v>39</v>
      </c>
      <c r="K457" t="s">
        <v>1671</v>
      </c>
      <c r="L457" t="s">
        <v>1672</v>
      </c>
    </row>
    <row r="458" spans="1:15" x14ac:dyDescent="0.25">
      <c r="A458" t="s">
        <v>1224</v>
      </c>
      <c r="B458" t="s">
        <v>76</v>
      </c>
      <c r="C458" t="s">
        <v>81</v>
      </c>
      <c r="D458" t="s">
        <v>1239</v>
      </c>
      <c r="E458" t="s">
        <v>34</v>
      </c>
      <c r="G458" t="s">
        <v>267</v>
      </c>
      <c r="H458" t="s">
        <v>1565</v>
      </c>
      <c r="I458" t="s">
        <v>51</v>
      </c>
      <c r="J458" t="s">
        <v>39</v>
      </c>
      <c r="K458" t="s">
        <v>1250</v>
      </c>
      <c r="L458" t="s">
        <v>1670</v>
      </c>
    </row>
    <row r="459" spans="1:15" x14ac:dyDescent="0.25">
      <c r="A459" t="s">
        <v>1225</v>
      </c>
      <c r="B459" t="s">
        <v>76</v>
      </c>
      <c r="C459" t="s">
        <v>81</v>
      </c>
      <c r="D459" t="s">
        <v>1240</v>
      </c>
      <c r="E459" t="s">
        <v>34</v>
      </c>
      <c r="G459" t="s">
        <v>267</v>
      </c>
      <c r="H459" t="s">
        <v>1566</v>
      </c>
      <c r="I459" t="s">
        <v>53</v>
      </c>
      <c r="J459" t="s">
        <v>39</v>
      </c>
      <c r="K459" t="s">
        <v>1248</v>
      </c>
      <c r="L459" t="s">
        <v>1427</v>
      </c>
    </row>
    <row r="460" spans="1:15" x14ac:dyDescent="0.25">
      <c r="A460" t="s">
        <v>1226</v>
      </c>
      <c r="B460" t="s">
        <v>76</v>
      </c>
      <c r="C460" t="s">
        <v>81</v>
      </c>
      <c r="D460" t="s">
        <v>1241</v>
      </c>
      <c r="E460" t="s">
        <v>34</v>
      </c>
      <c r="G460" t="s">
        <v>267</v>
      </c>
      <c r="H460" t="s">
        <v>1567</v>
      </c>
      <c r="I460" t="s">
        <v>51</v>
      </c>
      <c r="J460" t="s">
        <v>39</v>
      </c>
      <c r="K460" t="s">
        <v>1668</v>
      </c>
      <c r="L460" t="s">
        <v>1669</v>
      </c>
    </row>
    <row r="461" spans="1:15" x14ac:dyDescent="0.25">
      <c r="A461" t="s">
        <v>1227</v>
      </c>
      <c r="B461" t="s">
        <v>76</v>
      </c>
      <c r="C461" t="s">
        <v>81</v>
      </c>
      <c r="D461" t="s">
        <v>1246</v>
      </c>
      <c r="E461" t="s">
        <v>34</v>
      </c>
      <c r="G461" t="s">
        <v>267</v>
      </c>
      <c r="H461" t="s">
        <v>1568</v>
      </c>
      <c r="I461" t="s">
        <v>53</v>
      </c>
      <c r="J461" t="s">
        <v>39</v>
      </c>
      <c r="K461" t="s">
        <v>1760</v>
      </c>
      <c r="L461" t="s">
        <v>1657</v>
      </c>
    </row>
    <row r="462" spans="1:15" x14ac:dyDescent="0.25">
      <c r="A462" t="s">
        <v>1202</v>
      </c>
      <c r="B462" t="s">
        <v>92</v>
      </c>
      <c r="C462" t="s">
        <v>1019</v>
      </c>
      <c r="D462" t="s">
        <v>1203</v>
      </c>
      <c r="E462" t="s">
        <v>34</v>
      </c>
      <c r="G462" t="s">
        <v>1569</v>
      </c>
      <c r="H462" t="s">
        <v>123</v>
      </c>
      <c r="I462" t="s">
        <v>35</v>
      </c>
      <c r="J462" t="s">
        <v>39</v>
      </c>
      <c r="M462" t="s">
        <v>1570</v>
      </c>
      <c r="O462" t="s">
        <v>44</v>
      </c>
    </row>
    <row r="463" spans="1:15" x14ac:dyDescent="0.25">
      <c r="A463" t="s">
        <v>1204</v>
      </c>
      <c r="B463" t="s">
        <v>63</v>
      </c>
      <c r="C463" t="s">
        <v>1026</v>
      </c>
      <c r="D463" t="s">
        <v>1210</v>
      </c>
      <c r="E463" t="s">
        <v>34</v>
      </c>
      <c r="G463" t="s">
        <v>159</v>
      </c>
      <c r="H463" t="s">
        <v>1548</v>
      </c>
      <c r="I463" t="s">
        <v>51</v>
      </c>
      <c r="J463" t="s">
        <v>39</v>
      </c>
      <c r="K463" t="s">
        <v>1739</v>
      </c>
      <c r="L463" t="s">
        <v>1740</v>
      </c>
      <c r="O463" t="s">
        <v>52</v>
      </c>
    </row>
    <row r="464" spans="1:15" x14ac:dyDescent="0.25">
      <c r="A464" t="s">
        <v>1205</v>
      </c>
      <c r="B464" t="s">
        <v>63</v>
      </c>
      <c r="C464" t="s">
        <v>1026</v>
      </c>
      <c r="D464" t="s">
        <v>1211</v>
      </c>
      <c r="E464" t="s">
        <v>34</v>
      </c>
      <c r="G464" t="s">
        <v>159</v>
      </c>
      <c r="H464" t="s">
        <v>1549</v>
      </c>
      <c r="I464" t="s">
        <v>51</v>
      </c>
      <c r="J464" t="s">
        <v>39</v>
      </c>
      <c r="K464" t="s">
        <v>1737</v>
      </c>
      <c r="L464" t="s">
        <v>1475</v>
      </c>
      <c r="O464" t="s">
        <v>52</v>
      </c>
    </row>
    <row r="465" spans="1:15" x14ac:dyDescent="0.25">
      <c r="A465" t="s">
        <v>1206</v>
      </c>
      <c r="B465" t="s">
        <v>63</v>
      </c>
      <c r="C465" t="s">
        <v>1026</v>
      </c>
      <c r="D465" t="s">
        <v>1212</v>
      </c>
      <c r="E465" t="s">
        <v>34</v>
      </c>
      <c r="G465" t="s">
        <v>159</v>
      </c>
      <c r="H465" t="s">
        <v>1550</v>
      </c>
      <c r="I465" t="s">
        <v>51</v>
      </c>
      <c r="J465" t="s">
        <v>39</v>
      </c>
      <c r="K465" t="s">
        <v>1738</v>
      </c>
      <c r="L465" t="s">
        <v>1475</v>
      </c>
      <c r="O465" t="s">
        <v>52</v>
      </c>
    </row>
  </sheetData>
  <phoneticPr fontId="13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86"/>
  <sheetViews>
    <sheetView workbookViewId="0">
      <selection activeCell="D24" sqref="D24"/>
    </sheetView>
  </sheetViews>
  <sheetFormatPr defaultColWidth="8.85546875" defaultRowHeight="15" x14ac:dyDescent="0.25"/>
  <cols>
    <col min="1" max="1" width="8.85546875" style="31"/>
    <col min="2" max="2" width="21.42578125" style="32" bestFit="1" customWidth="1"/>
    <col min="3" max="3" width="19.42578125" style="33" bestFit="1" customWidth="1"/>
    <col min="4" max="4" width="81.140625" style="33" bestFit="1" customWidth="1"/>
    <col min="5" max="5" width="7.42578125" style="34" bestFit="1" customWidth="1"/>
    <col min="6" max="6" width="16.7109375" style="31" bestFit="1" customWidth="1"/>
    <col min="7" max="16384" width="8.85546875" style="31"/>
  </cols>
  <sheetData>
    <row r="2" spans="2:5" x14ac:dyDescent="0.25">
      <c r="B2" s="5" t="s">
        <v>22</v>
      </c>
      <c r="C2" s="54" t="s">
        <v>23</v>
      </c>
      <c r="D2" t="s">
        <v>319</v>
      </c>
      <c r="E2" s="31"/>
    </row>
    <row r="3" spans="2:5" x14ac:dyDescent="0.25">
      <c r="B3" s="5" t="s">
        <v>141</v>
      </c>
      <c r="C3" s="35">
        <v>150</v>
      </c>
      <c r="D3" s="31" t="s">
        <v>850</v>
      </c>
      <c r="E3" s="31"/>
    </row>
    <row r="4" spans="2:5" x14ac:dyDescent="0.25">
      <c r="B4" s="5" t="s">
        <v>266</v>
      </c>
      <c r="C4" s="35">
        <v>1500</v>
      </c>
      <c r="D4" s="31" t="s">
        <v>768</v>
      </c>
    </row>
    <row r="5" spans="2:5" x14ac:dyDescent="0.25">
      <c r="B5" s="5" t="s">
        <v>150</v>
      </c>
      <c r="C5" s="35">
        <v>1751.88</v>
      </c>
      <c r="D5" s="31" t="s">
        <v>846</v>
      </c>
    </row>
    <row r="6" spans="2:5" x14ac:dyDescent="0.25">
      <c r="B6" s="5" t="s">
        <v>149</v>
      </c>
      <c r="C6" s="35">
        <v>1751.88</v>
      </c>
      <c r="D6" s="31" t="s">
        <v>847</v>
      </c>
    </row>
    <row r="7" spans="2:5" x14ac:dyDescent="0.25">
      <c r="B7" s="5" t="s">
        <v>143</v>
      </c>
      <c r="C7" s="35">
        <v>1751.88</v>
      </c>
      <c r="D7" s="31" t="s">
        <v>848</v>
      </c>
    </row>
    <row r="8" spans="2:5" x14ac:dyDescent="0.25">
      <c r="B8" s="5" t="s">
        <v>306</v>
      </c>
      <c r="C8" s="35">
        <v>3000</v>
      </c>
      <c r="D8" s="31" t="s">
        <v>609</v>
      </c>
    </row>
    <row r="9" spans="2:5" x14ac:dyDescent="0.25">
      <c r="B9" s="5" t="s">
        <v>172</v>
      </c>
      <c r="C9" s="35">
        <v>9075.9599999999991</v>
      </c>
      <c r="D9" s="31" t="s">
        <v>937</v>
      </c>
    </row>
    <row r="10" spans="2:5" x14ac:dyDescent="0.25">
      <c r="B10" s="5" t="s">
        <v>1464</v>
      </c>
      <c r="C10" s="35">
        <v>20000</v>
      </c>
      <c r="D10" s="31" t="s">
        <v>837</v>
      </c>
    </row>
    <row r="11" spans="2:5" x14ac:dyDescent="0.25">
      <c r="B11" s="5" t="s">
        <v>139</v>
      </c>
      <c r="C11" s="35">
        <v>20000</v>
      </c>
      <c r="D11" s="31" t="s">
        <v>838</v>
      </c>
    </row>
    <row r="12" spans="2:5" x14ac:dyDescent="0.25">
      <c r="B12" s="5" t="s">
        <v>1463</v>
      </c>
      <c r="C12" s="35">
        <v>25000</v>
      </c>
      <c r="D12" s="31" t="s">
        <v>836</v>
      </c>
    </row>
    <row r="13" spans="2:5" x14ac:dyDescent="0.25">
      <c r="B13" s="5" t="s">
        <v>162</v>
      </c>
      <c r="C13" s="35">
        <v>28600</v>
      </c>
      <c r="D13" s="31" t="s">
        <v>930</v>
      </c>
    </row>
    <row r="14" spans="2:5" x14ac:dyDescent="0.25">
      <c r="B14" s="5" t="s">
        <v>228</v>
      </c>
      <c r="C14" s="35">
        <v>30000</v>
      </c>
      <c r="D14" s="31" t="s">
        <v>691</v>
      </c>
    </row>
    <row r="15" spans="2:5" x14ac:dyDescent="0.25">
      <c r="B15" s="5" t="s">
        <v>144</v>
      </c>
      <c r="C15" s="35">
        <v>35425.86</v>
      </c>
      <c r="D15" s="31" t="s">
        <v>1857</v>
      </c>
    </row>
    <row r="16" spans="2:5" x14ac:dyDescent="0.25">
      <c r="B16" s="5" t="s">
        <v>245</v>
      </c>
      <c r="C16" s="35">
        <v>60000</v>
      </c>
      <c r="D16" s="31" t="s">
        <v>1080</v>
      </c>
    </row>
    <row r="17" spans="2:4" x14ac:dyDescent="0.25">
      <c r="B17" s="5" t="s">
        <v>298</v>
      </c>
      <c r="C17" s="35">
        <v>61500</v>
      </c>
      <c r="D17" s="31" t="s">
        <v>624</v>
      </c>
    </row>
    <row r="18" spans="2:4" x14ac:dyDescent="0.25">
      <c r="B18" s="5" t="s">
        <v>307</v>
      </c>
      <c r="C18" s="35">
        <v>63000</v>
      </c>
      <c r="D18" s="31" t="s">
        <v>1880</v>
      </c>
    </row>
    <row r="19" spans="2:4" x14ac:dyDescent="0.25">
      <c r="B19" s="5" t="s">
        <v>112</v>
      </c>
      <c r="C19" s="35">
        <v>67381</v>
      </c>
      <c r="D19" s="31" t="s">
        <v>1048</v>
      </c>
    </row>
    <row r="20" spans="2:4" x14ac:dyDescent="0.25">
      <c r="B20" s="5" t="s">
        <v>1450</v>
      </c>
      <c r="C20" s="35">
        <v>88200</v>
      </c>
      <c r="D20" s="31" t="s">
        <v>851</v>
      </c>
    </row>
    <row r="21" spans="2:4" x14ac:dyDescent="0.25">
      <c r="B21" s="5" t="s">
        <v>154</v>
      </c>
      <c r="C21" s="35">
        <v>89910</v>
      </c>
      <c r="D21" s="31" t="s">
        <v>918</v>
      </c>
    </row>
    <row r="22" spans="2:4" x14ac:dyDescent="0.25">
      <c r="B22" s="5" t="s">
        <v>1452</v>
      </c>
      <c r="C22" s="35">
        <v>93600</v>
      </c>
      <c r="D22" s="31" t="s">
        <v>941</v>
      </c>
    </row>
    <row r="23" spans="2:4" x14ac:dyDescent="0.25">
      <c r="B23" s="5" t="s">
        <v>167</v>
      </c>
      <c r="C23" s="35">
        <v>103052.04</v>
      </c>
      <c r="D23" s="31" t="s">
        <v>932</v>
      </c>
    </row>
    <row r="24" spans="2:4" x14ac:dyDescent="0.25">
      <c r="B24" s="5" t="s">
        <v>132</v>
      </c>
      <c r="C24" s="35">
        <v>110650</v>
      </c>
      <c r="D24" s="31" t="s">
        <v>1853</v>
      </c>
    </row>
    <row r="25" spans="2:4" x14ac:dyDescent="0.25">
      <c r="B25" s="5" t="s">
        <v>236</v>
      </c>
      <c r="C25" s="35">
        <v>114498.44</v>
      </c>
      <c r="D25" s="31" t="s">
        <v>1865</v>
      </c>
    </row>
    <row r="26" spans="2:4" x14ac:dyDescent="0.25">
      <c r="B26" s="5" t="s">
        <v>86</v>
      </c>
      <c r="C26" s="35">
        <v>121178.06</v>
      </c>
      <c r="D26" s="31" t="s">
        <v>1000</v>
      </c>
    </row>
    <row r="27" spans="2:4" x14ac:dyDescent="0.25">
      <c r="B27" s="5" t="s">
        <v>223</v>
      </c>
      <c r="C27" s="35">
        <v>130000</v>
      </c>
      <c r="D27" s="31" t="s">
        <v>684</v>
      </c>
    </row>
    <row r="28" spans="2:4" x14ac:dyDescent="0.25">
      <c r="B28" s="5" t="s">
        <v>300</v>
      </c>
      <c r="C28" s="35">
        <v>134413</v>
      </c>
      <c r="D28" s="31" t="s">
        <v>627</v>
      </c>
    </row>
    <row r="29" spans="2:4" x14ac:dyDescent="0.25">
      <c r="B29" s="5" t="s">
        <v>243</v>
      </c>
      <c r="C29" s="35">
        <v>150000</v>
      </c>
      <c r="D29" s="31" t="s">
        <v>698</v>
      </c>
    </row>
    <row r="30" spans="2:4" x14ac:dyDescent="0.25">
      <c r="B30" s="5" t="s">
        <v>242</v>
      </c>
      <c r="C30" s="35">
        <v>150000</v>
      </c>
      <c r="D30" s="31" t="s">
        <v>701</v>
      </c>
    </row>
    <row r="31" spans="2:4" x14ac:dyDescent="0.25">
      <c r="B31" s="5" t="s">
        <v>304</v>
      </c>
      <c r="C31" s="35">
        <v>159700</v>
      </c>
      <c r="D31" s="31" t="s">
        <v>1883</v>
      </c>
    </row>
    <row r="32" spans="2:4" x14ac:dyDescent="0.25">
      <c r="B32" s="5" t="s">
        <v>299</v>
      </c>
      <c r="C32" s="35">
        <v>164269.44</v>
      </c>
      <c r="D32" s="31" t="s">
        <v>626</v>
      </c>
    </row>
    <row r="33" spans="2:4" x14ac:dyDescent="0.25">
      <c r="B33" s="5" t="s">
        <v>116</v>
      </c>
      <c r="C33" s="35">
        <v>179568</v>
      </c>
      <c r="D33" s="31" t="s">
        <v>1052</v>
      </c>
    </row>
    <row r="34" spans="2:4" x14ac:dyDescent="0.25">
      <c r="B34" s="5" t="s">
        <v>280</v>
      </c>
      <c r="C34" s="35">
        <v>185000</v>
      </c>
      <c r="D34" s="31" t="s">
        <v>1878</v>
      </c>
    </row>
    <row r="35" spans="2:4" x14ac:dyDescent="0.25">
      <c r="B35" s="5" t="s">
        <v>271</v>
      </c>
      <c r="C35" s="35">
        <v>194597.1</v>
      </c>
      <c r="D35" s="31" t="s">
        <v>1871</v>
      </c>
    </row>
    <row r="36" spans="2:4" ht="60" x14ac:dyDescent="0.25">
      <c r="B36" s="5" t="s">
        <v>217</v>
      </c>
      <c r="C36" s="35">
        <v>198000</v>
      </c>
      <c r="D36" s="31" t="s">
        <v>1877</v>
      </c>
    </row>
    <row r="37" spans="2:4" x14ac:dyDescent="0.25">
      <c r="B37" s="5" t="s">
        <v>157</v>
      </c>
      <c r="C37" s="35">
        <v>200000</v>
      </c>
      <c r="D37" s="31" t="s">
        <v>919</v>
      </c>
    </row>
    <row r="38" spans="2:4" x14ac:dyDescent="0.25">
      <c r="B38" s="5" t="s">
        <v>297</v>
      </c>
      <c r="C38" s="35">
        <v>200000</v>
      </c>
      <c r="D38" s="31" t="s">
        <v>623</v>
      </c>
    </row>
    <row r="39" spans="2:4" x14ac:dyDescent="0.25">
      <c r="B39" s="5" t="s">
        <v>229</v>
      </c>
      <c r="C39" s="35">
        <v>210000</v>
      </c>
      <c r="D39" s="31" t="s">
        <v>1873</v>
      </c>
    </row>
    <row r="40" spans="2:4" x14ac:dyDescent="0.25">
      <c r="B40" s="5" t="s">
        <v>278</v>
      </c>
      <c r="C40" s="35">
        <v>230000</v>
      </c>
      <c r="D40" s="31" t="s">
        <v>1879</v>
      </c>
    </row>
    <row r="41" spans="2:4" ht="60" x14ac:dyDescent="0.25">
      <c r="B41" s="5" t="s">
        <v>1330</v>
      </c>
      <c r="C41" s="35">
        <v>231066</v>
      </c>
      <c r="D41" s="31" t="s">
        <v>1868</v>
      </c>
    </row>
    <row r="42" spans="2:4" x14ac:dyDescent="0.25">
      <c r="B42" s="5" t="s">
        <v>169</v>
      </c>
      <c r="C42" s="35">
        <v>258311.07</v>
      </c>
      <c r="D42" s="31" t="s">
        <v>1861</v>
      </c>
    </row>
    <row r="43" spans="2:4" x14ac:dyDescent="0.25">
      <c r="B43" s="5" t="s">
        <v>124</v>
      </c>
      <c r="C43" s="35">
        <v>299280</v>
      </c>
      <c r="D43" s="31" t="s">
        <v>1058</v>
      </c>
    </row>
    <row r="44" spans="2:4" x14ac:dyDescent="0.25">
      <c r="B44" s="5" t="s">
        <v>241</v>
      </c>
      <c r="C44" s="35">
        <v>300000</v>
      </c>
      <c r="D44" s="31" t="s">
        <v>1079</v>
      </c>
    </row>
    <row r="45" spans="2:4" x14ac:dyDescent="0.25">
      <c r="B45" s="5" t="s">
        <v>294</v>
      </c>
      <c r="C45" s="35">
        <v>300000</v>
      </c>
      <c r="D45" s="31" t="s">
        <v>620</v>
      </c>
    </row>
    <row r="46" spans="2:4" x14ac:dyDescent="0.25">
      <c r="B46" s="5" t="s">
        <v>295</v>
      </c>
      <c r="C46" s="35">
        <v>300000</v>
      </c>
      <c r="D46" s="31" t="s">
        <v>621</v>
      </c>
    </row>
    <row r="47" spans="2:4" x14ac:dyDescent="0.25">
      <c r="B47" s="5" t="s">
        <v>1569</v>
      </c>
      <c r="C47" s="35">
        <v>300000</v>
      </c>
      <c r="D47" s="31" t="s">
        <v>1202</v>
      </c>
    </row>
    <row r="48" spans="2:4" x14ac:dyDescent="0.25">
      <c r="B48" s="5" t="s">
        <v>283</v>
      </c>
      <c r="C48" s="35">
        <v>350000</v>
      </c>
      <c r="D48" s="31" t="s">
        <v>700</v>
      </c>
    </row>
    <row r="49" spans="2:4" x14ac:dyDescent="0.25">
      <c r="B49" s="5" t="s">
        <v>219</v>
      </c>
      <c r="C49" s="35">
        <v>350000</v>
      </c>
      <c r="D49" s="31" t="s">
        <v>1875</v>
      </c>
    </row>
    <row r="50" spans="2:4" x14ac:dyDescent="0.25">
      <c r="B50" s="5" t="s">
        <v>269</v>
      </c>
      <c r="C50" s="35">
        <v>378218</v>
      </c>
      <c r="D50" s="31" t="s">
        <v>1864</v>
      </c>
    </row>
    <row r="51" spans="2:4" x14ac:dyDescent="0.25">
      <c r="B51" s="5" t="s">
        <v>273</v>
      </c>
      <c r="C51" s="35">
        <v>384776.81</v>
      </c>
      <c r="D51" s="31" t="s">
        <v>636</v>
      </c>
    </row>
    <row r="52" spans="2:4" x14ac:dyDescent="0.25">
      <c r="B52" s="5" t="s">
        <v>302</v>
      </c>
      <c r="C52" s="35">
        <v>388674.2</v>
      </c>
      <c r="D52" s="31" t="s">
        <v>1881</v>
      </c>
    </row>
    <row r="53" spans="2:4" x14ac:dyDescent="0.25">
      <c r="B53" s="5" t="s">
        <v>131</v>
      </c>
      <c r="C53" s="35">
        <v>505600</v>
      </c>
      <c r="D53" s="31" t="s">
        <v>607</v>
      </c>
    </row>
    <row r="54" spans="2:4" x14ac:dyDescent="0.25">
      <c r="B54" s="5" t="s">
        <v>272</v>
      </c>
      <c r="C54" s="35">
        <v>530480.76</v>
      </c>
      <c r="D54" s="31" t="s">
        <v>682</v>
      </c>
    </row>
    <row r="55" spans="2:4" x14ac:dyDescent="0.25">
      <c r="B55" s="5" t="s">
        <v>1458</v>
      </c>
      <c r="C55" s="35">
        <v>538590</v>
      </c>
      <c r="D55" s="31" t="s">
        <v>1039</v>
      </c>
    </row>
    <row r="56" spans="2:4" x14ac:dyDescent="0.25">
      <c r="B56" s="5" t="s">
        <v>151</v>
      </c>
      <c r="C56" s="35">
        <v>539400</v>
      </c>
      <c r="D56" s="31" t="s">
        <v>839</v>
      </c>
    </row>
    <row r="57" spans="2:4" ht="60" x14ac:dyDescent="0.25">
      <c r="B57" s="5" t="s">
        <v>270</v>
      </c>
      <c r="C57" s="35">
        <v>544835.80000000005</v>
      </c>
      <c r="D57" s="31" t="s">
        <v>1870</v>
      </c>
    </row>
    <row r="58" spans="2:4" x14ac:dyDescent="0.25">
      <c r="B58" s="5" t="s">
        <v>301</v>
      </c>
      <c r="C58" s="35">
        <v>640000</v>
      </c>
      <c r="D58" s="31" t="s">
        <v>628</v>
      </c>
    </row>
    <row r="59" spans="2:4" x14ac:dyDescent="0.25">
      <c r="B59" s="5" t="s">
        <v>153</v>
      </c>
      <c r="C59" s="35">
        <v>745531.19</v>
      </c>
      <c r="D59" s="31" t="s">
        <v>917</v>
      </c>
    </row>
    <row r="60" spans="2:4" x14ac:dyDescent="0.25">
      <c r="B60" s="5" t="s">
        <v>224</v>
      </c>
      <c r="C60" s="35">
        <v>830000</v>
      </c>
      <c r="D60" s="31" t="s">
        <v>685</v>
      </c>
    </row>
    <row r="61" spans="2:4" x14ac:dyDescent="0.25">
      <c r="B61" s="5" t="s">
        <v>160</v>
      </c>
      <c r="C61" s="35">
        <v>864000</v>
      </c>
      <c r="D61" s="31" t="s">
        <v>929</v>
      </c>
    </row>
    <row r="62" spans="2:4" x14ac:dyDescent="0.25">
      <c r="B62" s="5" t="s">
        <v>165</v>
      </c>
      <c r="C62" s="35">
        <v>952726.68</v>
      </c>
      <c r="D62" s="31" t="s">
        <v>931</v>
      </c>
    </row>
    <row r="63" spans="2:4" x14ac:dyDescent="0.25">
      <c r="B63" s="5" t="s">
        <v>207</v>
      </c>
      <c r="C63" s="35">
        <v>1084144.1100000001</v>
      </c>
      <c r="D63" s="31" t="s">
        <v>1862</v>
      </c>
    </row>
    <row r="64" spans="2:4" x14ac:dyDescent="0.25">
      <c r="B64" s="5" t="s">
        <v>125</v>
      </c>
      <c r="C64" s="35">
        <v>1245607</v>
      </c>
      <c r="D64" s="31" t="s">
        <v>1069</v>
      </c>
    </row>
    <row r="65" spans="2:4" x14ac:dyDescent="0.25">
      <c r="B65" s="5" t="s">
        <v>174</v>
      </c>
      <c r="C65" s="35">
        <v>1280800</v>
      </c>
      <c r="D65" s="31" t="s">
        <v>938</v>
      </c>
    </row>
    <row r="66" spans="2:4" x14ac:dyDescent="0.25">
      <c r="B66" s="5" t="s">
        <v>225</v>
      </c>
      <c r="C66" s="35">
        <v>1300000</v>
      </c>
      <c r="D66" s="31" t="s">
        <v>1872</v>
      </c>
    </row>
    <row r="67" spans="2:4" x14ac:dyDescent="0.25">
      <c r="B67" s="5" t="s">
        <v>246</v>
      </c>
      <c r="C67" s="35">
        <v>1500000</v>
      </c>
      <c r="D67" s="31" t="s">
        <v>699</v>
      </c>
    </row>
    <row r="68" spans="2:4" x14ac:dyDescent="0.25">
      <c r="B68" s="5" t="s">
        <v>161</v>
      </c>
      <c r="C68" s="35">
        <v>1729822.08</v>
      </c>
      <c r="D68" s="31" t="s">
        <v>1860</v>
      </c>
    </row>
    <row r="69" spans="2:4" x14ac:dyDescent="0.25">
      <c r="B69" s="5" t="s">
        <v>129</v>
      </c>
      <c r="C69" s="35">
        <v>2000000</v>
      </c>
      <c r="D69" s="31" t="s">
        <v>635</v>
      </c>
    </row>
    <row r="70" spans="2:4" x14ac:dyDescent="0.25">
      <c r="B70" s="5" t="s">
        <v>113</v>
      </c>
      <c r="C70" s="35">
        <v>2399227</v>
      </c>
      <c r="D70" s="31" t="s">
        <v>1885</v>
      </c>
    </row>
    <row r="71" spans="2:4" x14ac:dyDescent="0.25">
      <c r="B71" s="5" t="s">
        <v>218</v>
      </c>
      <c r="C71" s="35">
        <v>2773000</v>
      </c>
      <c r="D71" s="31" t="s">
        <v>1874</v>
      </c>
    </row>
    <row r="72" spans="2:4" ht="75" x14ac:dyDescent="0.25">
      <c r="B72" s="5" t="s">
        <v>258</v>
      </c>
      <c r="C72" s="35">
        <v>3030420</v>
      </c>
      <c r="D72" s="31" t="s">
        <v>1866</v>
      </c>
    </row>
    <row r="73" spans="2:4" x14ac:dyDescent="0.25">
      <c r="B73" s="5" t="s">
        <v>222</v>
      </c>
      <c r="C73" s="35">
        <v>3037600</v>
      </c>
      <c r="D73" s="31" t="s">
        <v>1876</v>
      </c>
    </row>
    <row r="74" spans="2:4" x14ac:dyDescent="0.25">
      <c r="B74" s="5" t="s">
        <v>164</v>
      </c>
      <c r="C74" s="35">
        <v>3253873.54</v>
      </c>
      <c r="D74" s="31" t="s">
        <v>916</v>
      </c>
    </row>
    <row r="75" spans="2:4" x14ac:dyDescent="0.25">
      <c r="B75" s="5" t="s">
        <v>111</v>
      </c>
      <c r="C75" s="35">
        <v>3611883</v>
      </c>
      <c r="D75" s="31" t="s">
        <v>1884</v>
      </c>
    </row>
    <row r="76" spans="2:4" x14ac:dyDescent="0.25">
      <c r="B76" s="5" t="s">
        <v>208</v>
      </c>
      <c r="C76" s="35">
        <v>5180568.4800000004</v>
      </c>
      <c r="D76" s="31" t="s">
        <v>915</v>
      </c>
    </row>
    <row r="77" spans="2:4" x14ac:dyDescent="0.25">
      <c r="B77" s="5" t="s">
        <v>156</v>
      </c>
      <c r="C77" s="35">
        <v>6902579.8300000001</v>
      </c>
      <c r="D77" s="31" t="s">
        <v>1858</v>
      </c>
    </row>
    <row r="78" spans="2:4" x14ac:dyDescent="0.25">
      <c r="B78" s="5" t="s">
        <v>115</v>
      </c>
      <c r="C78" s="35">
        <v>9039660</v>
      </c>
      <c r="D78" s="31" t="s">
        <v>1854</v>
      </c>
    </row>
    <row r="79" spans="2:4" ht="75" x14ac:dyDescent="0.25">
      <c r="B79" s="5" t="s">
        <v>177</v>
      </c>
      <c r="C79" s="35">
        <v>10412700</v>
      </c>
      <c r="D79" s="31" t="s">
        <v>1867</v>
      </c>
    </row>
    <row r="80" spans="2:4" x14ac:dyDescent="0.25">
      <c r="B80" s="5" t="s">
        <v>159</v>
      </c>
      <c r="C80" s="35">
        <v>13369398.630000001</v>
      </c>
      <c r="D80" s="31" t="s">
        <v>1859</v>
      </c>
    </row>
    <row r="81" spans="2:4" ht="60" x14ac:dyDescent="0.25">
      <c r="B81" s="5" t="s">
        <v>267</v>
      </c>
      <c r="C81" s="35">
        <v>20570979.120000001</v>
      </c>
      <c r="D81" s="31" t="s">
        <v>1863</v>
      </c>
    </row>
    <row r="82" spans="2:4" x14ac:dyDescent="0.25">
      <c r="B82" s="5" t="s">
        <v>138</v>
      </c>
      <c r="C82" s="35">
        <v>25205077.199999999</v>
      </c>
      <c r="D82" s="31" t="s">
        <v>1855</v>
      </c>
    </row>
    <row r="83" spans="2:4" x14ac:dyDescent="0.25">
      <c r="B83" s="5" t="s">
        <v>284</v>
      </c>
      <c r="C83" s="35">
        <v>35236556.359999999</v>
      </c>
      <c r="D83" s="31" t="s">
        <v>1882</v>
      </c>
    </row>
    <row r="84" spans="2:4" x14ac:dyDescent="0.25">
      <c r="B84" s="5" t="s">
        <v>220</v>
      </c>
      <c r="C84" s="35">
        <v>38889771.530000001</v>
      </c>
      <c r="D84" s="31" t="s">
        <v>1869</v>
      </c>
    </row>
    <row r="85" spans="2:4" x14ac:dyDescent="0.25">
      <c r="B85" s="5" t="s">
        <v>147</v>
      </c>
      <c r="C85" s="35">
        <v>86631442.560000002</v>
      </c>
      <c r="D85" s="31" t="s">
        <v>1856</v>
      </c>
    </row>
    <row r="86" spans="2:4" x14ac:dyDescent="0.25">
      <c r="B86" s="5"/>
      <c r="C86" s="35"/>
      <c r="D86" s="31" t="s">
        <v>606</v>
      </c>
    </row>
  </sheetData>
  <phoneticPr fontId="13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E153"/>
  <sheetViews>
    <sheetView workbookViewId="0">
      <selection activeCell="C7" sqref="C7"/>
    </sheetView>
  </sheetViews>
  <sheetFormatPr defaultColWidth="8.85546875" defaultRowHeight="15" x14ac:dyDescent="0.25"/>
  <cols>
    <col min="1" max="1" width="8.85546875" style="31"/>
    <col min="2" max="2" width="19.28515625" style="5" bestFit="1" customWidth="1"/>
    <col min="3" max="3" width="19" style="5" bestFit="1" customWidth="1"/>
    <col min="4" max="4" width="20.85546875" style="5" bestFit="1" customWidth="1"/>
    <col min="5" max="5" width="7.42578125" style="5" bestFit="1" customWidth="1"/>
    <col min="6" max="16384" width="8.85546875" style="31"/>
  </cols>
  <sheetData>
    <row r="2" spans="2:5" x14ac:dyDescent="0.25">
      <c r="B2" s="2" t="s">
        <v>21</v>
      </c>
      <c r="C2" s="5" t="s">
        <v>23</v>
      </c>
      <c r="D2" t="s">
        <v>319</v>
      </c>
      <c r="E2" s="31"/>
    </row>
    <row r="3" spans="2:5" x14ac:dyDescent="0.25">
      <c r="B3" s="2">
        <v>4520</v>
      </c>
      <c r="C3" s="36">
        <v>242.88</v>
      </c>
      <c r="D3" t="s">
        <v>871</v>
      </c>
      <c r="E3" s="31"/>
    </row>
    <row r="4" spans="2:5" x14ac:dyDescent="0.25">
      <c r="B4" s="2">
        <v>9390</v>
      </c>
      <c r="C4" s="36">
        <v>559.79999999999995</v>
      </c>
      <c r="D4" t="s">
        <v>872</v>
      </c>
    </row>
    <row r="5" spans="2:5" x14ac:dyDescent="0.25">
      <c r="B5" s="2">
        <v>5680</v>
      </c>
      <c r="C5" s="36">
        <v>845</v>
      </c>
      <c r="D5" t="s">
        <v>873</v>
      </c>
    </row>
    <row r="6" spans="2:5" x14ac:dyDescent="0.25">
      <c r="B6" s="2">
        <v>5330</v>
      </c>
      <c r="C6" s="36">
        <v>976</v>
      </c>
      <c r="D6" t="s">
        <v>903</v>
      </c>
    </row>
    <row r="7" spans="2:5" x14ac:dyDescent="0.25">
      <c r="B7" s="2">
        <v>4210</v>
      </c>
      <c r="C7" s="36">
        <v>1298</v>
      </c>
      <c r="D7" t="s">
        <v>878</v>
      </c>
    </row>
    <row r="8" spans="2:5" x14ac:dyDescent="0.25">
      <c r="B8" s="2">
        <v>5315</v>
      </c>
      <c r="C8" s="36">
        <v>2015.65</v>
      </c>
      <c r="D8" t="s">
        <v>909</v>
      </c>
    </row>
    <row r="9" spans="2:5" x14ac:dyDescent="0.25">
      <c r="B9" s="2">
        <v>8115</v>
      </c>
      <c r="C9" s="36">
        <v>2220</v>
      </c>
      <c r="D9" t="s">
        <v>892</v>
      </c>
    </row>
    <row r="10" spans="2:5" x14ac:dyDescent="0.25">
      <c r="B10" s="2">
        <v>5830</v>
      </c>
      <c r="C10" s="36">
        <v>2651.12</v>
      </c>
      <c r="D10" t="s">
        <v>870</v>
      </c>
    </row>
    <row r="11" spans="2:5" x14ac:dyDescent="0.25">
      <c r="B11" s="2">
        <v>5440</v>
      </c>
      <c r="C11" s="36">
        <v>3000</v>
      </c>
      <c r="D11" t="s">
        <v>858</v>
      </c>
    </row>
    <row r="12" spans="2:5" x14ac:dyDescent="0.25">
      <c r="B12" s="2">
        <v>5365</v>
      </c>
      <c r="C12" s="36">
        <v>3005</v>
      </c>
      <c r="D12" t="s">
        <v>887</v>
      </c>
    </row>
    <row r="13" spans="2:5" x14ac:dyDescent="0.25">
      <c r="B13" s="2">
        <v>7830</v>
      </c>
      <c r="C13" s="36">
        <v>3250</v>
      </c>
      <c r="D13" t="s">
        <v>869</v>
      </c>
    </row>
    <row r="14" spans="2:5" x14ac:dyDescent="0.25">
      <c r="B14" s="2">
        <v>3920</v>
      </c>
      <c r="C14" s="36">
        <v>3324</v>
      </c>
      <c r="D14" t="s">
        <v>875</v>
      </c>
    </row>
    <row r="15" spans="2:5" x14ac:dyDescent="0.25">
      <c r="B15" s="2">
        <v>6150</v>
      </c>
      <c r="C15" s="36">
        <v>3420</v>
      </c>
      <c r="D15" t="s">
        <v>886</v>
      </c>
    </row>
    <row r="16" spans="2:5" x14ac:dyDescent="0.25">
      <c r="B16" s="2">
        <v>5805</v>
      </c>
      <c r="C16" s="36">
        <v>3760</v>
      </c>
      <c r="D16" t="s">
        <v>881</v>
      </c>
    </row>
    <row r="17" spans="2:4" x14ac:dyDescent="0.25">
      <c r="B17" s="2">
        <v>5915</v>
      </c>
      <c r="C17" s="36">
        <v>4713</v>
      </c>
      <c r="D17" t="s">
        <v>899</v>
      </c>
    </row>
    <row r="18" spans="2:4" x14ac:dyDescent="0.25">
      <c r="B18" s="2">
        <v>9510</v>
      </c>
      <c r="C18" s="36">
        <v>4800</v>
      </c>
      <c r="D18" t="s">
        <v>913</v>
      </c>
    </row>
    <row r="19" spans="2:4" x14ac:dyDescent="0.25">
      <c r="B19" s="2">
        <v>3510</v>
      </c>
      <c r="C19" s="36">
        <v>5000</v>
      </c>
      <c r="D19" t="s">
        <v>880</v>
      </c>
    </row>
    <row r="20" spans="2:4" x14ac:dyDescent="0.25">
      <c r="B20" s="2">
        <v>9905</v>
      </c>
      <c r="C20" s="36">
        <v>5600</v>
      </c>
      <c r="D20" t="s">
        <v>1888</v>
      </c>
    </row>
    <row r="21" spans="2:4" x14ac:dyDescent="0.25">
      <c r="B21" s="2">
        <v>5950</v>
      </c>
      <c r="C21" s="36">
        <v>6000</v>
      </c>
      <c r="D21" t="s">
        <v>884</v>
      </c>
    </row>
    <row r="22" spans="2:4" x14ac:dyDescent="0.25">
      <c r="B22" s="2">
        <v>4820</v>
      </c>
      <c r="C22" s="36">
        <v>7089.4</v>
      </c>
      <c r="D22" t="s">
        <v>911</v>
      </c>
    </row>
    <row r="23" spans="2:4" x14ac:dyDescent="0.25">
      <c r="B23" s="2">
        <v>8305</v>
      </c>
      <c r="C23" s="36">
        <v>7660</v>
      </c>
      <c r="D23" t="s">
        <v>907</v>
      </c>
    </row>
    <row r="24" spans="2:4" x14ac:dyDescent="0.25">
      <c r="B24" s="2">
        <v>7290</v>
      </c>
      <c r="C24" s="36">
        <v>8000</v>
      </c>
      <c r="D24" t="s">
        <v>874</v>
      </c>
    </row>
    <row r="25" spans="2:4" x14ac:dyDescent="0.25">
      <c r="B25" s="2">
        <v>4720</v>
      </c>
      <c r="C25" s="36">
        <v>8400</v>
      </c>
      <c r="D25" t="s">
        <v>908</v>
      </c>
    </row>
    <row r="26" spans="2:4" x14ac:dyDescent="0.25">
      <c r="B26" s="2">
        <v>7510</v>
      </c>
      <c r="C26" s="36">
        <v>8600</v>
      </c>
      <c r="D26" t="s">
        <v>1893</v>
      </c>
    </row>
    <row r="27" spans="2:4" x14ac:dyDescent="0.25">
      <c r="B27" s="2">
        <v>5325</v>
      </c>
      <c r="C27" s="36">
        <v>9860</v>
      </c>
      <c r="D27" t="s">
        <v>876</v>
      </c>
    </row>
    <row r="28" spans="2:4" x14ac:dyDescent="0.25">
      <c r="B28" s="2">
        <v>5610</v>
      </c>
      <c r="C28" s="36">
        <v>11400</v>
      </c>
      <c r="D28" t="s">
        <v>882</v>
      </c>
    </row>
    <row r="29" spans="2:4" x14ac:dyDescent="0.25">
      <c r="B29" s="2">
        <v>5930</v>
      </c>
      <c r="C29" s="36">
        <v>13567</v>
      </c>
      <c r="D29" t="s">
        <v>906</v>
      </c>
    </row>
    <row r="30" spans="2:4" x14ac:dyDescent="0.25">
      <c r="B30" s="2">
        <v>7350</v>
      </c>
      <c r="C30" s="36">
        <v>14330</v>
      </c>
      <c r="D30" t="s">
        <v>914</v>
      </c>
    </row>
    <row r="31" spans="2:4" x14ac:dyDescent="0.25">
      <c r="B31" s="2">
        <v>7540</v>
      </c>
      <c r="C31" s="36">
        <v>15000</v>
      </c>
      <c r="D31" t="s">
        <v>904</v>
      </c>
    </row>
    <row r="32" spans="2:4" x14ac:dyDescent="0.25">
      <c r="B32" s="2">
        <v>7910</v>
      </c>
      <c r="C32" s="36">
        <v>20000</v>
      </c>
      <c r="D32" t="s">
        <v>857</v>
      </c>
    </row>
    <row r="33" spans="2:4" x14ac:dyDescent="0.25">
      <c r="B33" s="2">
        <v>8140</v>
      </c>
      <c r="C33" s="36">
        <v>20000</v>
      </c>
      <c r="D33" t="s">
        <v>861</v>
      </c>
    </row>
    <row r="34" spans="2:4" x14ac:dyDescent="0.25">
      <c r="B34" s="2">
        <v>5925</v>
      </c>
      <c r="C34" s="36">
        <v>22034.1</v>
      </c>
      <c r="D34" t="s">
        <v>897</v>
      </c>
    </row>
    <row r="35" spans="2:4" x14ac:dyDescent="0.25">
      <c r="B35" s="2">
        <v>5970</v>
      </c>
      <c r="C35" s="36">
        <v>26163.75</v>
      </c>
      <c r="D35" t="s">
        <v>900</v>
      </c>
    </row>
    <row r="36" spans="2:4" x14ac:dyDescent="0.25">
      <c r="B36" s="2">
        <v>6210</v>
      </c>
      <c r="C36" s="36">
        <v>35113</v>
      </c>
      <c r="D36" t="s">
        <v>893</v>
      </c>
    </row>
    <row r="37" spans="2:4" x14ac:dyDescent="0.25">
      <c r="B37" s="2">
        <v>6670</v>
      </c>
      <c r="C37" s="36">
        <v>50000</v>
      </c>
      <c r="D37" t="s">
        <v>852</v>
      </c>
    </row>
    <row r="38" spans="2:4" x14ac:dyDescent="0.25">
      <c r="B38" s="2">
        <v>6525</v>
      </c>
      <c r="C38" s="36">
        <v>50000</v>
      </c>
      <c r="D38" t="s">
        <v>853</v>
      </c>
    </row>
    <row r="39" spans="2:4" x14ac:dyDescent="0.25">
      <c r="B39" s="2">
        <v>7240</v>
      </c>
      <c r="C39" s="36">
        <v>52680</v>
      </c>
      <c r="D39" t="s">
        <v>863</v>
      </c>
    </row>
    <row r="40" spans="2:4" x14ac:dyDescent="0.25">
      <c r="B40" s="2">
        <v>5935</v>
      </c>
      <c r="C40" s="36">
        <v>56345.7</v>
      </c>
      <c r="D40" t="s">
        <v>877</v>
      </c>
    </row>
    <row r="41" spans="2:4" x14ac:dyDescent="0.25">
      <c r="B41" s="2">
        <v>5670</v>
      </c>
      <c r="C41" s="36">
        <v>60000</v>
      </c>
      <c r="D41" t="s">
        <v>690</v>
      </c>
    </row>
    <row r="42" spans="2:4" x14ac:dyDescent="0.25">
      <c r="B42" s="2">
        <v>4020</v>
      </c>
      <c r="C42" s="36">
        <v>63345</v>
      </c>
      <c r="D42" t="s">
        <v>896</v>
      </c>
    </row>
    <row r="43" spans="2:4" x14ac:dyDescent="0.25">
      <c r="B43" s="2">
        <v>7080</v>
      </c>
      <c r="C43" s="36">
        <v>77641.5</v>
      </c>
      <c r="D43" t="s">
        <v>888</v>
      </c>
    </row>
    <row r="44" spans="2:4" x14ac:dyDescent="0.25">
      <c r="B44" s="2">
        <v>5340</v>
      </c>
      <c r="C44" s="36">
        <v>83076</v>
      </c>
      <c r="D44" t="s">
        <v>1890</v>
      </c>
    </row>
    <row r="45" spans="2:4" x14ac:dyDescent="0.25">
      <c r="B45" s="2">
        <v>4140</v>
      </c>
      <c r="C45" s="36">
        <v>90000</v>
      </c>
      <c r="D45" t="s">
        <v>860</v>
      </c>
    </row>
    <row r="46" spans="2:4" x14ac:dyDescent="0.25">
      <c r="B46" s="2">
        <v>8345</v>
      </c>
      <c r="C46" s="36">
        <v>91215</v>
      </c>
      <c r="D46" t="s">
        <v>885</v>
      </c>
    </row>
    <row r="47" spans="2:4" x14ac:dyDescent="0.25">
      <c r="B47" s="2">
        <v>7310</v>
      </c>
      <c r="C47" s="36">
        <v>100000</v>
      </c>
      <c r="D47" t="s">
        <v>856</v>
      </c>
    </row>
    <row r="48" spans="2:4" x14ac:dyDescent="0.25">
      <c r="B48" s="2">
        <v>7730</v>
      </c>
      <c r="C48" s="36">
        <v>100000</v>
      </c>
      <c r="D48" t="s">
        <v>862</v>
      </c>
    </row>
    <row r="49" spans="2:4" x14ac:dyDescent="0.25">
      <c r="B49" s="2">
        <v>1305</v>
      </c>
      <c r="C49" s="36">
        <v>100000</v>
      </c>
      <c r="D49" t="s">
        <v>616</v>
      </c>
    </row>
    <row r="50" spans="2:4" x14ac:dyDescent="0.25">
      <c r="B50" s="2">
        <v>6310</v>
      </c>
      <c r="C50" s="36">
        <v>104900</v>
      </c>
      <c r="D50" t="s">
        <v>1891</v>
      </c>
    </row>
    <row r="51" spans="2:4" x14ac:dyDescent="0.25">
      <c r="B51" s="2">
        <v>4710</v>
      </c>
      <c r="C51" s="36">
        <v>110000</v>
      </c>
      <c r="D51" t="s">
        <v>912</v>
      </c>
    </row>
    <row r="52" spans="2:4" x14ac:dyDescent="0.25">
      <c r="B52" s="2">
        <v>5640</v>
      </c>
      <c r="C52" s="36">
        <v>124645</v>
      </c>
      <c r="D52" t="s">
        <v>905</v>
      </c>
    </row>
    <row r="53" spans="2:4" x14ac:dyDescent="0.25">
      <c r="B53" s="2">
        <v>5975</v>
      </c>
      <c r="C53" s="36">
        <v>126043.2</v>
      </c>
      <c r="D53" t="s">
        <v>891</v>
      </c>
    </row>
    <row r="54" spans="2:4" x14ac:dyDescent="0.25">
      <c r="B54" s="2">
        <v>4610</v>
      </c>
      <c r="C54" s="36">
        <v>134320</v>
      </c>
      <c r="D54" t="s">
        <v>1886</v>
      </c>
    </row>
    <row r="55" spans="2:4" x14ac:dyDescent="0.25">
      <c r="B55" s="2">
        <v>4510</v>
      </c>
      <c r="C55" s="36">
        <v>158635.9</v>
      </c>
      <c r="D55" t="s">
        <v>1889</v>
      </c>
    </row>
    <row r="56" spans="2:4" x14ac:dyDescent="0.25">
      <c r="B56" s="2">
        <v>8135</v>
      </c>
      <c r="C56" s="36">
        <v>172500</v>
      </c>
      <c r="D56" t="s">
        <v>1892</v>
      </c>
    </row>
    <row r="57" spans="2:4" x14ac:dyDescent="0.25">
      <c r="B57" s="2">
        <v>6145</v>
      </c>
      <c r="C57" s="36">
        <v>190000</v>
      </c>
      <c r="D57" t="s">
        <v>889</v>
      </c>
    </row>
    <row r="58" spans="2:4" x14ac:dyDescent="0.25">
      <c r="B58" s="2">
        <v>7060</v>
      </c>
      <c r="C58" s="36">
        <v>192280</v>
      </c>
      <c r="D58" t="s">
        <v>1076</v>
      </c>
    </row>
    <row r="59" spans="2:4" x14ac:dyDescent="0.25">
      <c r="B59" s="2">
        <v>7490</v>
      </c>
      <c r="C59" s="36">
        <v>194771</v>
      </c>
      <c r="D59" t="s">
        <v>864</v>
      </c>
    </row>
    <row r="60" spans="2:4" x14ac:dyDescent="0.25">
      <c r="B60" s="2">
        <v>4110</v>
      </c>
      <c r="C60" s="36">
        <v>200000</v>
      </c>
      <c r="D60" t="s">
        <v>855</v>
      </c>
    </row>
    <row r="61" spans="2:4" x14ac:dyDescent="0.25">
      <c r="B61" s="2">
        <v>8465</v>
      </c>
      <c r="C61" s="36">
        <v>200000</v>
      </c>
      <c r="D61" t="s">
        <v>614</v>
      </c>
    </row>
    <row r="62" spans="2:4" x14ac:dyDescent="0.25">
      <c r="B62" s="2">
        <v>4240</v>
      </c>
      <c r="C62" s="36">
        <v>208895</v>
      </c>
      <c r="D62" t="s">
        <v>1894</v>
      </c>
    </row>
    <row r="63" spans="2:4" x14ac:dyDescent="0.25">
      <c r="B63" s="2">
        <v>7610</v>
      </c>
      <c r="C63" s="36">
        <v>220000</v>
      </c>
      <c r="D63" t="s">
        <v>618</v>
      </c>
    </row>
    <row r="64" spans="2:4" x14ac:dyDescent="0.25">
      <c r="B64" s="2">
        <v>7030</v>
      </c>
      <c r="C64" s="36">
        <v>225000</v>
      </c>
      <c r="D64" t="s">
        <v>1037</v>
      </c>
    </row>
    <row r="65" spans="2:4" x14ac:dyDescent="0.25">
      <c r="B65" s="2">
        <v>5999</v>
      </c>
      <c r="C65" s="36">
        <v>240000</v>
      </c>
      <c r="D65" t="s">
        <v>629</v>
      </c>
    </row>
    <row r="66" spans="2:4" x14ac:dyDescent="0.25">
      <c r="B66" s="2">
        <v>7195</v>
      </c>
      <c r="C66" s="36">
        <v>258000</v>
      </c>
      <c r="D66" t="s">
        <v>1887</v>
      </c>
    </row>
    <row r="67" spans="2:4" x14ac:dyDescent="0.25">
      <c r="B67" s="2">
        <v>6350</v>
      </c>
      <c r="C67" s="36">
        <v>304700.09999999998</v>
      </c>
      <c r="D67" t="s">
        <v>1895</v>
      </c>
    </row>
    <row r="68" spans="2:4" x14ac:dyDescent="0.25">
      <c r="B68" s="2">
        <v>7105</v>
      </c>
      <c r="C68" s="36">
        <v>350000</v>
      </c>
      <c r="D68" t="s">
        <v>868</v>
      </c>
    </row>
    <row r="69" spans="2:4" x14ac:dyDescent="0.25">
      <c r="B69" s="2">
        <v>8405</v>
      </c>
      <c r="C69" s="36">
        <v>400000</v>
      </c>
      <c r="D69" t="s">
        <v>613</v>
      </c>
    </row>
    <row r="70" spans="2:4" x14ac:dyDescent="0.25">
      <c r="B70" s="2">
        <v>1005</v>
      </c>
      <c r="C70" s="36">
        <v>400000</v>
      </c>
      <c r="D70" t="s">
        <v>617</v>
      </c>
    </row>
    <row r="71" spans="2:4" x14ac:dyDescent="0.25">
      <c r="B71" s="2">
        <v>5836</v>
      </c>
      <c r="C71" s="36">
        <v>506713.9</v>
      </c>
      <c r="D71" t="s">
        <v>1035</v>
      </c>
    </row>
    <row r="72" spans="2:4" x14ac:dyDescent="0.25">
      <c r="B72" s="2">
        <v>6530</v>
      </c>
      <c r="C72" s="36">
        <v>1000000</v>
      </c>
      <c r="D72" t="s">
        <v>854</v>
      </c>
    </row>
    <row r="73" spans="2:4" x14ac:dyDescent="0.25">
      <c r="B73" s="2">
        <v>7125</v>
      </c>
      <c r="C73" s="36">
        <v>1000000</v>
      </c>
      <c r="D73" t="s">
        <v>865</v>
      </c>
    </row>
    <row r="74" spans="2:4" x14ac:dyDescent="0.25">
      <c r="B74" s="2">
        <v>7050</v>
      </c>
      <c r="C74" s="36">
        <v>1500000</v>
      </c>
      <c r="D74" t="s">
        <v>1896</v>
      </c>
    </row>
    <row r="75" spans="2:4" x14ac:dyDescent="0.25">
      <c r="B75" s="2">
        <v>7010</v>
      </c>
      <c r="C75" s="36">
        <v>2059100</v>
      </c>
      <c r="D75" t="s">
        <v>1074</v>
      </c>
    </row>
    <row r="76" spans="2:4" x14ac:dyDescent="0.25">
      <c r="B76" s="2">
        <v>27502</v>
      </c>
      <c r="C76" s="36">
        <v>2294480</v>
      </c>
      <c r="D76" t="s">
        <v>1061</v>
      </c>
    </row>
    <row r="77" spans="2:4" x14ac:dyDescent="0.25">
      <c r="B77" s="2">
        <v>7110</v>
      </c>
      <c r="C77" s="36">
        <v>2881500</v>
      </c>
      <c r="D77" t="s">
        <v>866</v>
      </c>
    </row>
    <row r="126" ht="30" customHeight="1" x14ac:dyDescent="0.25"/>
    <row r="153" ht="45" customHeight="1" x14ac:dyDescent="0.25"/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zoomScaleNormal="100" workbookViewId="0">
      <pane ySplit="3" topLeftCell="A4" activePane="bottomLeft" state="frozen"/>
      <selection pane="bottomLeft" activeCell="C2" sqref="C2:D2"/>
    </sheetView>
  </sheetViews>
  <sheetFormatPr defaultColWidth="9.140625" defaultRowHeight="15" x14ac:dyDescent="0.25"/>
  <cols>
    <col min="1" max="1" width="2.28515625" style="44" customWidth="1"/>
    <col min="2" max="2" width="10.7109375" style="44" customWidth="1"/>
    <col min="3" max="4" width="11.28515625" style="44" customWidth="1"/>
    <col min="5" max="5" width="55.7109375" style="44" customWidth="1"/>
    <col min="6" max="8" width="12.7109375" style="44" customWidth="1"/>
    <col min="9" max="9" width="19" style="44" bestFit="1" customWidth="1"/>
    <col min="10" max="10" width="27.7109375" style="44" customWidth="1"/>
    <col min="11" max="11" width="12.7109375" style="44" customWidth="1"/>
    <col min="12" max="12" width="14.42578125" style="44" customWidth="1"/>
    <col min="13" max="13" width="14.7109375" style="44" customWidth="1"/>
    <col min="14" max="14" width="16.42578125" style="44" customWidth="1"/>
    <col min="15" max="15" width="24.7109375" style="44" customWidth="1"/>
    <col min="16" max="16384" width="9.140625" style="1"/>
  </cols>
  <sheetData>
    <row r="1" spans="1:15" ht="81.75" customHeight="1" x14ac:dyDescent="0.25">
      <c r="A1" s="37"/>
      <c r="B1" s="135" t="s">
        <v>1898</v>
      </c>
      <c r="C1" s="135"/>
      <c r="D1" s="135"/>
      <c r="E1" s="135"/>
      <c r="F1" s="136">
        <f>SUM(PCA_UAPA[Valor Estimado])</f>
        <v>2000000</v>
      </c>
      <c r="G1" s="136"/>
      <c r="H1" s="136"/>
      <c r="I1" s="136"/>
      <c r="J1" s="41"/>
      <c r="K1" s="38"/>
      <c r="L1" s="38"/>
      <c r="M1" s="37"/>
      <c r="N1" s="37"/>
      <c r="O1" s="37"/>
    </row>
    <row r="2" spans="1:15" s="40" customFormat="1" ht="39.950000000000003" customHeight="1" x14ac:dyDescent="0.2">
      <c r="A2" s="39"/>
      <c r="C2" s="134" t="s">
        <v>1242</v>
      </c>
      <c r="D2" s="133"/>
      <c r="F2" s="132" t="s">
        <v>15</v>
      </c>
      <c r="G2" s="134"/>
      <c r="H2" s="133"/>
      <c r="I2" s="41"/>
      <c r="J2" s="41"/>
      <c r="L2" s="132" t="s">
        <v>16</v>
      </c>
      <c r="M2" s="133"/>
      <c r="O2" s="42"/>
    </row>
    <row r="3" spans="1:15" ht="50.1" customHeight="1" x14ac:dyDescent="0.25">
      <c r="A3" s="43"/>
      <c r="B3" s="5" t="s">
        <v>319</v>
      </c>
      <c r="C3" s="5" t="s">
        <v>17</v>
      </c>
      <c r="D3" s="67" t="s">
        <v>18</v>
      </c>
      <c r="E3" s="70" t="s">
        <v>19</v>
      </c>
      <c r="F3" s="5" t="s">
        <v>20</v>
      </c>
      <c r="G3" s="5" t="s">
        <v>21</v>
      </c>
      <c r="H3" s="67" t="s">
        <v>22</v>
      </c>
      <c r="I3" s="5" t="s">
        <v>23</v>
      </c>
      <c r="J3" s="66" t="s">
        <v>24</v>
      </c>
      <c r="K3" s="77" t="s">
        <v>25</v>
      </c>
      <c r="L3" s="5" t="s">
        <v>26</v>
      </c>
      <c r="M3" s="67" t="s">
        <v>27</v>
      </c>
      <c r="N3" s="49" t="s">
        <v>28</v>
      </c>
      <c r="O3" s="5" t="s">
        <v>29</v>
      </c>
    </row>
    <row r="4" spans="1:15" ht="30" x14ac:dyDescent="0.25">
      <c r="A4" s="43"/>
      <c r="B4" s="45" t="s">
        <v>635</v>
      </c>
      <c r="C4" s="45" t="s">
        <v>33</v>
      </c>
      <c r="D4" s="69" t="s">
        <v>31</v>
      </c>
      <c r="E4" s="68" t="s">
        <v>341</v>
      </c>
      <c r="F4" s="46" t="s">
        <v>34</v>
      </c>
      <c r="G4" s="46" t="s">
        <v>606</v>
      </c>
      <c r="H4" s="71">
        <v>19909</v>
      </c>
      <c r="I4" s="65">
        <v>2000000</v>
      </c>
      <c r="J4" s="72" t="s">
        <v>53</v>
      </c>
      <c r="K4" s="69" t="s">
        <v>39</v>
      </c>
      <c r="L4" s="76" t="s">
        <v>1093</v>
      </c>
      <c r="M4" s="74"/>
      <c r="N4" s="47">
        <v>46235</v>
      </c>
      <c r="O4" s="46"/>
    </row>
    <row r="29" spans="1:15" s="40" customFormat="1" ht="12.7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s="40" customFormat="1" ht="12.7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1:15" s="40" customFormat="1" ht="12.7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5" s="40" customFormat="1" ht="12.7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1:15" s="40" customFormat="1" ht="12.7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 s="40" customFormat="1" ht="12.7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1:15" s="40" customFormat="1" ht="12.7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15" s="40" customFormat="1" ht="12.7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</row>
    <row r="37" spans="1:15" s="40" customFormat="1" ht="12.7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1:15" s="40" customFormat="1" ht="12.7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15" s="40" customFormat="1" ht="12.7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1:15" s="40" customFormat="1" ht="12.7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spans="1:15" s="40" customFormat="1" ht="12.7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</sheetData>
  <sheetProtection autoFilter="0"/>
  <mergeCells count="5">
    <mergeCell ref="L2:M2"/>
    <mergeCell ref="C2:D2"/>
    <mergeCell ref="F2:H2"/>
    <mergeCell ref="B1:E1"/>
    <mergeCell ref="F1:I1"/>
  </mergeCells>
  <phoneticPr fontId="13" type="noConversion"/>
  <dataValidations count="2">
    <dataValidation type="list" allowBlank="1" showInputMessage="1" showErrorMessage="1" sqref="K4" xr:uid="{00000000-0002-0000-0100-000002000000}">
      <formula1>"Alto,Médio,Baixo"</formula1>
    </dataValidation>
    <dataValidation operator="greaterThan" allowBlank="1" showInputMessage="1" showErrorMessage="1" errorTitle="Erro!" error="O valor informado não é uma data" sqref="M4:N4" xr:uid="{00000000-0002-0000-0100-000000000000}"/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5EB1BBFE-B68A-4A9C-A76B-90E30FD360F0}">
            <xm:f>OR($F4=Auxiliar!$K$6,$F4=Auxiliar!$K$7,$F4=Auxiliar!$K$8)</xm:f>
            <x14:dxf>
              <fill>
                <patternFill>
                  <bgColor theme="1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7" id="{78935308-A0F0-437E-ACAB-5CD39C9E19CE}">
            <xm:f>$F4=Auxiliar!$K$5</xm:f>
            <x14:dxf>
              <fill>
                <patternFill>
                  <bgColor theme="1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6" id="{E23748E3-B141-4FB5-ABA1-5389FEB45E67}">
            <xm:f>$J4=Auxiliar!$G$5</xm:f>
            <x14:dxf>
              <fill>
                <patternFill>
                  <bgColor theme="1"/>
                </patternFill>
              </fill>
            </x14:dxf>
          </x14:cfRule>
          <xm:sqref>L4:M4</xm:sqref>
        </x14:conditionalFormatting>
        <x14:conditionalFormatting xmlns:xm="http://schemas.microsoft.com/office/excel/2006/main">
          <x14:cfRule type="expression" priority="3" id="{882CE662-F045-4FC5-BFA6-72AC921CF5D5}">
            <xm:f>OR($J4=Auxiliar!$G$7,$J4=Auxiliar!$G$8,$J4=Auxiliar!$G$9)</xm:f>
            <x14:dxf>
              <fill>
                <patternFill>
                  <bgColor theme="1"/>
                </patternFill>
              </fill>
            </x14:dxf>
          </x14:cfRule>
          <xm:sqref>N4:O4</xm:sqref>
        </x14:conditionalFormatting>
        <x14:conditionalFormatting xmlns:xm="http://schemas.microsoft.com/office/excel/2006/main">
          <x14:cfRule type="expression" priority="34" id="{2EE835A3-DFC9-47E0-B24E-7C702868877A}">
            <xm:f>#REF!=Auxiliar!$I$23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B4:O4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Auxiliar!$K$5:$K$8</xm:f>
          </x14:formula1>
          <xm:sqref>F4</xm:sqref>
        </x14:dataValidation>
        <x14:dataValidation type="list" errorStyle="warning" allowBlank="1" showInputMessage="1" xr:uid="{00000000-0002-0000-0100-000005000000}">
          <x14:formula1>
            <xm:f>Auxiliar!$D$5:$D$22</xm:f>
          </x14:formula1>
          <xm:sqref>C4</xm:sqref>
        </x14:dataValidation>
        <x14:dataValidation type="list" allowBlank="1" showInputMessage="1" showErrorMessage="1" xr:uid="{E35B6390-2BF7-4202-8A04-EAE36B87079E}">
          <x14:formula1>
            <xm:f>Auxiliar!$G$5:$G$9</xm:f>
          </x14:formula1>
          <xm:sqref>J4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9E32-3369-49F7-B04F-1CBC230492BB}">
  <dimension ref="A1:O52"/>
  <sheetViews>
    <sheetView zoomScaleNormal="100" workbookViewId="0">
      <pane ySplit="3" topLeftCell="A4" activePane="bottomLeft" state="frozen"/>
      <selection pane="bottomLeft" activeCell="C2" sqref="C2:D2"/>
    </sheetView>
  </sheetViews>
  <sheetFormatPr defaultColWidth="9.140625" defaultRowHeight="15" x14ac:dyDescent="0.25"/>
  <cols>
    <col min="1" max="1" width="2.28515625" style="44" customWidth="1"/>
    <col min="2" max="2" width="10.7109375" style="44" customWidth="1"/>
    <col min="3" max="4" width="11.28515625" style="44" customWidth="1"/>
    <col min="5" max="5" width="55.7109375" style="44" customWidth="1"/>
    <col min="6" max="8" width="12.7109375" style="44" customWidth="1"/>
    <col min="9" max="9" width="19" style="44" bestFit="1" customWidth="1"/>
    <col min="10" max="10" width="27.7109375" style="44" customWidth="1"/>
    <col min="11" max="11" width="12.7109375" style="44" customWidth="1"/>
    <col min="12" max="12" width="14.42578125" style="44" customWidth="1"/>
    <col min="13" max="13" width="14.7109375" style="44" customWidth="1"/>
    <col min="14" max="14" width="16.42578125" style="44" customWidth="1"/>
    <col min="15" max="15" width="24.7109375" style="44" customWidth="1"/>
    <col min="16" max="16384" width="9.140625" style="1"/>
  </cols>
  <sheetData>
    <row r="1" spans="1:15" ht="81.75" customHeight="1" x14ac:dyDescent="0.25">
      <c r="A1" s="37"/>
      <c r="B1" s="135" t="s">
        <v>1901</v>
      </c>
      <c r="C1" s="135"/>
      <c r="D1" s="135"/>
      <c r="E1" s="135"/>
      <c r="F1" s="136">
        <f>SUM(PCA_UCIN[Valor Estimado])</f>
        <v>12362210</v>
      </c>
      <c r="G1" s="136"/>
      <c r="H1" s="136"/>
      <c r="I1" s="136"/>
      <c r="J1" s="41"/>
      <c r="K1" s="38"/>
      <c r="L1" s="38"/>
      <c r="M1" s="37"/>
      <c r="N1" s="37"/>
      <c r="O1" s="37"/>
    </row>
    <row r="2" spans="1:15" s="40" customFormat="1" ht="39.950000000000003" customHeight="1" x14ac:dyDescent="0.2">
      <c r="A2" s="39"/>
      <c r="C2" s="134" t="s">
        <v>1242</v>
      </c>
      <c r="D2" s="133"/>
      <c r="F2" s="132" t="s">
        <v>15</v>
      </c>
      <c r="G2" s="134"/>
      <c r="H2" s="133"/>
      <c r="I2" s="41"/>
      <c r="J2" s="41"/>
      <c r="L2" s="132" t="s">
        <v>16</v>
      </c>
      <c r="M2" s="133"/>
      <c r="O2" s="42"/>
    </row>
    <row r="3" spans="1:15" ht="50.1" customHeight="1" x14ac:dyDescent="0.25">
      <c r="A3" s="43"/>
      <c r="B3" s="5" t="s">
        <v>319</v>
      </c>
      <c r="C3" s="5" t="s">
        <v>17</v>
      </c>
      <c r="D3" s="67" t="s">
        <v>18</v>
      </c>
      <c r="E3" s="70" t="s">
        <v>19</v>
      </c>
      <c r="F3" s="5" t="s">
        <v>20</v>
      </c>
      <c r="G3" s="5" t="s">
        <v>21</v>
      </c>
      <c r="H3" s="67" t="s">
        <v>22</v>
      </c>
      <c r="I3" s="5" t="s">
        <v>23</v>
      </c>
      <c r="J3" s="66" t="s">
        <v>24</v>
      </c>
      <c r="K3" s="77" t="s">
        <v>25</v>
      </c>
      <c r="L3" s="5" t="s">
        <v>26</v>
      </c>
      <c r="M3" s="67" t="s">
        <v>27</v>
      </c>
      <c r="N3" s="49" t="s">
        <v>28</v>
      </c>
      <c r="O3" s="5" t="s">
        <v>29</v>
      </c>
    </row>
    <row r="4" spans="1:15" ht="30" x14ac:dyDescent="0.25">
      <c r="A4" s="43"/>
      <c r="B4" s="45" t="s">
        <v>944</v>
      </c>
      <c r="C4" s="45" t="s">
        <v>42</v>
      </c>
      <c r="D4" s="69" t="s">
        <v>31</v>
      </c>
      <c r="E4" s="68" t="s">
        <v>331</v>
      </c>
      <c r="F4" s="46" t="s">
        <v>34</v>
      </c>
      <c r="G4" s="46" t="s">
        <v>606</v>
      </c>
      <c r="H4" s="71">
        <v>23108</v>
      </c>
      <c r="I4" s="65">
        <v>650</v>
      </c>
      <c r="J4" s="72" t="s">
        <v>35</v>
      </c>
      <c r="K4" s="69" t="s">
        <v>39</v>
      </c>
      <c r="L4" s="45"/>
      <c r="M4" s="73"/>
      <c r="N4" s="47">
        <v>46361</v>
      </c>
      <c r="O4" s="46"/>
    </row>
    <row r="5" spans="1:15" ht="30" x14ac:dyDescent="0.25">
      <c r="A5" s="43"/>
      <c r="B5" s="45" t="s">
        <v>945</v>
      </c>
      <c r="C5" s="45" t="s">
        <v>42</v>
      </c>
      <c r="D5" s="69" t="s">
        <v>31</v>
      </c>
      <c r="E5" s="68" t="s">
        <v>45</v>
      </c>
      <c r="F5" s="46" t="s">
        <v>34</v>
      </c>
      <c r="G5" s="46" t="s">
        <v>606</v>
      </c>
      <c r="H5" s="71">
        <v>27502</v>
      </c>
      <c r="I5" s="65">
        <v>85000</v>
      </c>
      <c r="J5" s="72" t="s">
        <v>53</v>
      </c>
      <c r="K5" s="69" t="s">
        <v>39</v>
      </c>
      <c r="L5" s="45">
        <v>12311857</v>
      </c>
      <c r="M5" s="73">
        <v>46311</v>
      </c>
      <c r="N5" s="47"/>
      <c r="O5" s="46"/>
    </row>
    <row r="6" spans="1:15" ht="30" x14ac:dyDescent="0.25">
      <c r="A6" s="43"/>
      <c r="B6" s="45" t="s">
        <v>946</v>
      </c>
      <c r="C6" s="45" t="s">
        <v>42</v>
      </c>
      <c r="D6" s="69" t="s">
        <v>31</v>
      </c>
      <c r="E6" s="68" t="s">
        <v>332</v>
      </c>
      <c r="F6" s="46" t="s">
        <v>34</v>
      </c>
      <c r="G6" s="46" t="s">
        <v>606</v>
      </c>
      <c r="H6" s="71">
        <v>23108</v>
      </c>
      <c r="I6" s="65">
        <v>25000</v>
      </c>
      <c r="J6" s="72" t="s">
        <v>53</v>
      </c>
      <c r="K6" s="69" t="s">
        <v>39</v>
      </c>
      <c r="L6" s="45">
        <v>12087943</v>
      </c>
      <c r="M6" s="73">
        <v>46241</v>
      </c>
      <c r="N6" s="47"/>
      <c r="O6" s="46"/>
    </row>
    <row r="7" spans="1:15" ht="30" x14ac:dyDescent="0.25">
      <c r="A7" s="43"/>
      <c r="B7" s="45" t="s">
        <v>947</v>
      </c>
      <c r="C7" s="45" t="s">
        <v>42</v>
      </c>
      <c r="D7" s="69" t="s">
        <v>31</v>
      </c>
      <c r="E7" s="68" t="s">
        <v>1094</v>
      </c>
      <c r="F7" s="46" t="s">
        <v>34</v>
      </c>
      <c r="G7" s="46" t="s">
        <v>606</v>
      </c>
      <c r="H7" s="71">
        <v>27502</v>
      </c>
      <c r="I7" s="65">
        <v>250000</v>
      </c>
      <c r="J7" s="72" t="s">
        <v>43</v>
      </c>
      <c r="K7" s="69" t="s">
        <v>39</v>
      </c>
      <c r="L7" s="45">
        <v>12375941</v>
      </c>
      <c r="M7" s="73">
        <v>46288</v>
      </c>
      <c r="N7" s="47">
        <v>46296</v>
      </c>
      <c r="O7" s="46"/>
    </row>
    <row r="8" spans="1:15" ht="30" x14ac:dyDescent="0.25">
      <c r="A8" s="43"/>
      <c r="B8" s="45" t="s">
        <v>948</v>
      </c>
      <c r="C8" s="45" t="s">
        <v>42</v>
      </c>
      <c r="D8" s="69" t="s">
        <v>31</v>
      </c>
      <c r="E8" s="68" t="s">
        <v>333</v>
      </c>
      <c r="F8" s="46" t="s">
        <v>34</v>
      </c>
      <c r="G8" s="46" t="s">
        <v>606</v>
      </c>
      <c r="H8" s="71">
        <v>23108</v>
      </c>
      <c r="I8" s="65">
        <v>85000</v>
      </c>
      <c r="J8" s="72" t="s">
        <v>35</v>
      </c>
      <c r="K8" s="69" t="s">
        <v>39</v>
      </c>
      <c r="L8" s="45"/>
      <c r="M8" s="73"/>
      <c r="N8" s="47">
        <v>46204</v>
      </c>
      <c r="O8" s="46"/>
    </row>
    <row r="9" spans="1:15" ht="30" x14ac:dyDescent="0.25">
      <c r="A9" s="43"/>
      <c r="B9" s="45" t="s">
        <v>607</v>
      </c>
      <c r="C9" s="45" t="s">
        <v>38</v>
      </c>
      <c r="D9" s="69" t="s">
        <v>31</v>
      </c>
      <c r="E9" s="68" t="s">
        <v>320</v>
      </c>
      <c r="F9" s="46" t="s">
        <v>34</v>
      </c>
      <c r="G9" s="46" t="s">
        <v>606</v>
      </c>
      <c r="H9" s="71">
        <v>21172</v>
      </c>
      <c r="I9" s="65">
        <v>505600</v>
      </c>
      <c r="J9" s="72" t="s">
        <v>35</v>
      </c>
      <c r="K9" s="69" t="s">
        <v>36</v>
      </c>
      <c r="L9" s="45"/>
      <c r="M9" s="73"/>
      <c r="N9" s="47">
        <v>46327</v>
      </c>
      <c r="O9" s="46" t="s">
        <v>31</v>
      </c>
    </row>
    <row r="10" spans="1:15" ht="30" x14ac:dyDescent="0.25">
      <c r="A10" s="43"/>
      <c r="B10" s="45" t="s">
        <v>608</v>
      </c>
      <c r="C10" s="45" t="s">
        <v>38</v>
      </c>
      <c r="D10" s="69" t="s">
        <v>31</v>
      </c>
      <c r="E10" s="68" t="s">
        <v>321</v>
      </c>
      <c r="F10" s="46" t="s">
        <v>34</v>
      </c>
      <c r="G10" s="46" t="s">
        <v>606</v>
      </c>
      <c r="H10" s="71">
        <v>15156</v>
      </c>
      <c r="I10" s="65">
        <v>11070960</v>
      </c>
      <c r="J10" s="72" t="s">
        <v>51</v>
      </c>
      <c r="K10" s="69" t="s">
        <v>39</v>
      </c>
      <c r="L10" s="45">
        <v>12324165</v>
      </c>
      <c r="M10" s="73">
        <v>47000</v>
      </c>
      <c r="N10" s="47">
        <v>45931</v>
      </c>
      <c r="O10" s="46"/>
    </row>
    <row r="11" spans="1:15" ht="30" x14ac:dyDescent="0.25">
      <c r="A11" s="43"/>
      <c r="B11" s="45" t="s">
        <v>836</v>
      </c>
      <c r="C11" s="45" t="s">
        <v>31</v>
      </c>
      <c r="D11" s="69" t="s">
        <v>1021</v>
      </c>
      <c r="E11" s="68" t="s">
        <v>548</v>
      </c>
      <c r="F11" s="46" t="s">
        <v>34</v>
      </c>
      <c r="G11" s="46" t="s">
        <v>606</v>
      </c>
      <c r="H11" s="71">
        <v>19755</v>
      </c>
      <c r="I11" s="65">
        <v>25000</v>
      </c>
      <c r="J11" s="72" t="s">
        <v>35</v>
      </c>
      <c r="K11" s="69" t="s">
        <v>39</v>
      </c>
      <c r="L11" s="45" t="s">
        <v>31</v>
      </c>
      <c r="M11" s="73" t="s">
        <v>31</v>
      </c>
      <c r="N11" s="47">
        <v>46023</v>
      </c>
      <c r="O11" s="46"/>
    </row>
    <row r="12" spans="1:15" ht="30" x14ac:dyDescent="0.25">
      <c r="A12" s="43"/>
      <c r="B12" s="45" t="s">
        <v>837</v>
      </c>
      <c r="C12" s="45" t="s">
        <v>31</v>
      </c>
      <c r="D12" s="69" t="s">
        <v>1021</v>
      </c>
      <c r="E12" s="68" t="s">
        <v>549</v>
      </c>
      <c r="F12" s="46" t="s">
        <v>34</v>
      </c>
      <c r="G12" s="46" t="s">
        <v>606</v>
      </c>
      <c r="H12" s="71">
        <v>25771</v>
      </c>
      <c r="I12" s="65">
        <v>20000</v>
      </c>
      <c r="J12" s="72" t="s">
        <v>35</v>
      </c>
      <c r="K12" s="69" t="s">
        <v>39</v>
      </c>
      <c r="L12" s="45" t="s">
        <v>31</v>
      </c>
      <c r="M12" s="73" t="s">
        <v>31</v>
      </c>
      <c r="N12" s="47">
        <v>46174</v>
      </c>
      <c r="O12" s="46"/>
    </row>
    <row r="13" spans="1:15" ht="30" x14ac:dyDescent="0.25">
      <c r="A13" s="43"/>
      <c r="B13" s="45" t="s">
        <v>838</v>
      </c>
      <c r="C13" s="45" t="s">
        <v>31</v>
      </c>
      <c r="D13" s="69" t="s">
        <v>1021</v>
      </c>
      <c r="E13" s="68" t="s">
        <v>550</v>
      </c>
      <c r="F13" s="46" t="s">
        <v>34</v>
      </c>
      <c r="G13" s="46" t="s">
        <v>606</v>
      </c>
      <c r="H13" s="71">
        <v>27928</v>
      </c>
      <c r="I13" s="65">
        <v>20000</v>
      </c>
      <c r="J13" s="72" t="s">
        <v>53</v>
      </c>
      <c r="K13" s="69" t="s">
        <v>36</v>
      </c>
      <c r="L13" s="45">
        <v>11705749</v>
      </c>
      <c r="M13" s="73">
        <v>46099</v>
      </c>
      <c r="N13" s="47">
        <v>46023</v>
      </c>
      <c r="O13" s="46" t="s">
        <v>31</v>
      </c>
    </row>
    <row r="14" spans="1:15" ht="30" x14ac:dyDescent="0.25">
      <c r="A14" s="43"/>
      <c r="B14" s="45" t="s">
        <v>618</v>
      </c>
      <c r="C14" s="45" t="s">
        <v>42</v>
      </c>
      <c r="D14" s="69" t="s">
        <v>31</v>
      </c>
      <c r="E14" s="68" t="s">
        <v>334</v>
      </c>
      <c r="F14" s="46" t="s">
        <v>46</v>
      </c>
      <c r="G14" s="46">
        <v>7610</v>
      </c>
      <c r="H14" s="71" t="s">
        <v>606</v>
      </c>
      <c r="I14" s="65">
        <v>220000</v>
      </c>
      <c r="J14" s="72" t="s">
        <v>35</v>
      </c>
      <c r="K14" s="69" t="s">
        <v>39</v>
      </c>
      <c r="L14" s="45"/>
      <c r="M14" s="73"/>
      <c r="N14" s="47">
        <v>46174</v>
      </c>
      <c r="O14" s="46"/>
    </row>
    <row r="15" spans="1:15" ht="30" x14ac:dyDescent="0.25">
      <c r="A15" s="43"/>
      <c r="B15" s="45" t="s">
        <v>619</v>
      </c>
      <c r="C15" s="45" t="s">
        <v>42</v>
      </c>
      <c r="D15" s="69" t="s">
        <v>31</v>
      </c>
      <c r="E15" s="68" t="s">
        <v>49</v>
      </c>
      <c r="F15" s="46" t="s">
        <v>34</v>
      </c>
      <c r="G15" s="46" t="s">
        <v>606</v>
      </c>
      <c r="H15" s="71">
        <v>27502</v>
      </c>
      <c r="I15" s="65">
        <v>55000</v>
      </c>
      <c r="J15" s="72" t="s">
        <v>53</v>
      </c>
      <c r="K15" s="69" t="s">
        <v>39</v>
      </c>
      <c r="L15" s="45">
        <v>12208271</v>
      </c>
      <c r="M15" s="73">
        <v>46248</v>
      </c>
      <c r="N15" s="47"/>
      <c r="O15" s="46"/>
    </row>
    <row r="40" spans="1:15" s="40" customFormat="1" ht="12.7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spans="1:15" s="40" customFormat="1" ht="12.7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5" s="40" customFormat="1" ht="12.7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15" s="40" customFormat="1" ht="12.7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s="40" customFormat="1" ht="12.7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s="40" customFormat="1" ht="12.7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15" s="40" customFormat="1" ht="12.7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1:15" s="40" customFormat="1" ht="12.7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15" s="40" customFormat="1" ht="12.7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1:15" s="40" customFormat="1" ht="12.7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5" s="40" customFormat="1" ht="12.7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</row>
    <row r="51" spans="1:15" s="40" customFormat="1" ht="12.7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1:15" s="40" customFormat="1" ht="12.7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</sheetData>
  <sheetProtection autoFilter="0"/>
  <mergeCells count="5">
    <mergeCell ref="B1:E1"/>
    <mergeCell ref="C2:D2"/>
    <mergeCell ref="F2:H2"/>
    <mergeCell ref="L2:M2"/>
    <mergeCell ref="F1:I1"/>
  </mergeCells>
  <dataValidations count="2">
    <dataValidation operator="greaterThan" allowBlank="1" showInputMessage="1" showErrorMessage="1" errorTitle="Erro!" error="O valor informado não é uma data" sqref="M4:N15" xr:uid="{F2A1F552-76A6-4015-863C-61FF519E5921}"/>
    <dataValidation type="list" allowBlank="1" showInputMessage="1" showErrorMessage="1" sqref="K4:K15" xr:uid="{B3121CF8-2604-482B-9A50-D13B7314953F}">
      <formula1>"Alto,Médio,Baixo"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2E19B01-C6A0-461D-8CC1-CC5711C65259}">
            <xm:f>OR($F4=Auxiliar!$K$6,$F4=Auxiliar!$K$7,$F4=Auxiliar!$K$8)</xm:f>
            <x14:dxf>
              <fill>
                <patternFill>
                  <bgColor theme="1"/>
                </patternFill>
              </fill>
            </x14:dxf>
          </x14:cfRule>
          <xm:sqref>G4:G15</xm:sqref>
        </x14:conditionalFormatting>
        <x14:conditionalFormatting xmlns:xm="http://schemas.microsoft.com/office/excel/2006/main">
          <x14:cfRule type="expression" priority="4" id="{36463FE1-0C48-4B90-A39A-B9083C034542}">
            <xm:f>$F4=Auxiliar!$K$5</xm:f>
            <x14:dxf>
              <fill>
                <patternFill>
                  <bgColor theme="1"/>
                </patternFill>
              </fill>
            </x14:dxf>
          </x14:cfRule>
          <xm:sqref>H4:H15</xm:sqref>
        </x14:conditionalFormatting>
        <x14:conditionalFormatting xmlns:xm="http://schemas.microsoft.com/office/excel/2006/main">
          <x14:cfRule type="expression" priority="3" id="{7A07A65B-9FF3-4D56-A45F-DBBC98CF54C3}">
            <xm:f>$J4=Auxiliar!$G$5</xm:f>
            <x14:dxf>
              <fill>
                <patternFill>
                  <bgColor theme="1"/>
                </patternFill>
              </fill>
            </x14:dxf>
          </x14:cfRule>
          <xm:sqref>L4:M15</xm:sqref>
        </x14:conditionalFormatting>
        <x14:conditionalFormatting xmlns:xm="http://schemas.microsoft.com/office/excel/2006/main">
          <x14:cfRule type="expression" priority="2" id="{2A014E28-67B2-4B87-83F9-711379529455}">
            <xm:f>OR($J4=Auxiliar!$G$7,$J4=Auxiliar!$G$8,$J4=Auxiliar!$G$9)</xm:f>
            <x14:dxf>
              <fill>
                <patternFill>
                  <bgColor theme="1"/>
                </patternFill>
              </fill>
            </x14:dxf>
          </x14:cfRule>
          <xm:sqref>N4:O15</xm:sqref>
        </x14:conditionalFormatting>
        <x14:conditionalFormatting xmlns:xm="http://schemas.microsoft.com/office/excel/2006/main">
          <x14:cfRule type="expression" priority="33" id="{71192B50-7AE1-487F-B125-84405B086DB9}">
            <xm:f>#REF!=Auxiliar!$I$23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B4:O15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3D3393-BC53-473F-A48A-6CA5AC581E49}">
          <x14:formula1>
            <xm:f>Auxiliar!$G$5:$G$9</xm:f>
          </x14:formula1>
          <xm:sqref>J4:J15</xm:sqref>
        </x14:dataValidation>
        <x14:dataValidation type="list" errorStyle="warning" allowBlank="1" showInputMessage="1" xr:uid="{4E31A0E3-BD32-477C-A9DA-EA4620CE2167}">
          <x14:formula1>
            <xm:f>Auxiliar!$D$5:$D$22</xm:f>
          </x14:formula1>
          <xm:sqref>C4:C15</xm:sqref>
        </x14:dataValidation>
        <x14:dataValidation type="list" allowBlank="1" showInputMessage="1" showErrorMessage="1" xr:uid="{D775C9D8-5359-402A-967E-DB1AB84B5DE3}">
          <x14:formula1>
            <xm:f>Auxiliar!$K$5:$K$8</xm:f>
          </x14:formula1>
          <xm:sqref>F4:F15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8FF3-7DB4-436A-9C79-3079E74EA691}">
  <dimension ref="A1:O53"/>
  <sheetViews>
    <sheetView zoomScaleNormal="100" workbookViewId="0">
      <pane ySplit="3" topLeftCell="A4" activePane="bottomLeft" state="frozen"/>
      <selection pane="bottomLeft" activeCell="C2" sqref="C2:D2"/>
    </sheetView>
  </sheetViews>
  <sheetFormatPr defaultColWidth="9.140625" defaultRowHeight="15" x14ac:dyDescent="0.25"/>
  <cols>
    <col min="1" max="1" width="2.28515625" style="44" customWidth="1"/>
    <col min="2" max="2" width="10.7109375" style="44" customWidth="1"/>
    <col min="3" max="4" width="11.28515625" style="44" customWidth="1"/>
    <col min="5" max="5" width="55.7109375" style="44" customWidth="1"/>
    <col min="6" max="8" width="12.7109375" style="44" customWidth="1"/>
    <col min="9" max="9" width="19" style="44" bestFit="1" customWidth="1"/>
    <col min="10" max="10" width="27.7109375" style="44" customWidth="1"/>
    <col min="11" max="11" width="12.7109375" style="44" customWidth="1"/>
    <col min="12" max="12" width="14.42578125" style="44" customWidth="1"/>
    <col min="13" max="13" width="14.7109375" style="44" customWidth="1"/>
    <col min="14" max="14" width="16.42578125" style="44" customWidth="1"/>
    <col min="15" max="15" width="24.7109375" style="44" customWidth="1"/>
    <col min="16" max="16384" width="9.140625" style="1"/>
  </cols>
  <sheetData>
    <row r="1" spans="1:15" ht="81.75" customHeight="1" x14ac:dyDescent="0.25">
      <c r="A1" s="37"/>
      <c r="B1" s="135" t="s">
        <v>1902</v>
      </c>
      <c r="C1" s="135"/>
      <c r="D1" s="135"/>
      <c r="E1" s="135"/>
      <c r="F1" s="136">
        <f>SUM(PCA_UGEP[Valor Estimado])</f>
        <v>101433991.25999999</v>
      </c>
      <c r="G1" s="136"/>
      <c r="H1" s="136"/>
      <c r="I1" s="136"/>
      <c r="J1" s="41"/>
      <c r="K1" s="38"/>
      <c r="L1" s="38"/>
      <c r="M1" s="37"/>
      <c r="N1" s="37"/>
      <c r="O1" s="37"/>
    </row>
    <row r="2" spans="1:15" s="40" customFormat="1" ht="39.950000000000003" customHeight="1" x14ac:dyDescent="0.2">
      <c r="A2" s="39"/>
      <c r="C2" s="134" t="s">
        <v>1242</v>
      </c>
      <c r="D2" s="133"/>
      <c r="F2" s="132" t="s">
        <v>15</v>
      </c>
      <c r="G2" s="134"/>
      <c r="H2" s="133"/>
      <c r="I2" s="41"/>
      <c r="J2" s="41"/>
      <c r="L2" s="132" t="s">
        <v>16</v>
      </c>
      <c r="M2" s="133"/>
      <c r="O2" s="42"/>
    </row>
    <row r="3" spans="1:15" ht="50.1" customHeight="1" x14ac:dyDescent="0.25">
      <c r="A3" s="43"/>
      <c r="B3" s="5" t="s">
        <v>319</v>
      </c>
      <c r="C3" s="5" t="s">
        <v>17</v>
      </c>
      <c r="D3" s="67" t="s">
        <v>18</v>
      </c>
      <c r="E3" s="70" t="s">
        <v>19</v>
      </c>
      <c r="F3" s="5" t="s">
        <v>20</v>
      </c>
      <c r="G3" s="5" t="s">
        <v>21</v>
      </c>
      <c r="H3" s="67" t="s">
        <v>22</v>
      </c>
      <c r="I3" s="5" t="s">
        <v>23</v>
      </c>
      <c r="J3" s="66" t="s">
        <v>24</v>
      </c>
      <c r="K3" s="77" t="s">
        <v>25</v>
      </c>
      <c r="L3" s="5" t="s">
        <v>1098</v>
      </c>
      <c r="M3" s="67" t="s">
        <v>27</v>
      </c>
      <c r="N3" s="49" t="s">
        <v>28</v>
      </c>
      <c r="O3" s="5" t="s">
        <v>29</v>
      </c>
    </row>
    <row r="4" spans="1:15" ht="30" x14ac:dyDescent="0.25">
      <c r="A4" s="43"/>
      <c r="B4" s="45" t="s">
        <v>839</v>
      </c>
      <c r="C4" s="45" t="s">
        <v>54</v>
      </c>
      <c r="D4" s="69" t="s">
        <v>1028</v>
      </c>
      <c r="E4" s="68" t="s">
        <v>60</v>
      </c>
      <c r="F4" s="46" t="s">
        <v>34</v>
      </c>
      <c r="G4" s="46" t="s">
        <v>606</v>
      </c>
      <c r="H4" s="71">
        <v>14311</v>
      </c>
      <c r="I4" s="65">
        <v>539400</v>
      </c>
      <c r="J4" s="72" t="s">
        <v>53</v>
      </c>
      <c r="K4" s="69" t="s">
        <v>36</v>
      </c>
      <c r="L4" s="45">
        <v>12348079</v>
      </c>
      <c r="M4" s="73">
        <v>46646</v>
      </c>
      <c r="N4" s="47">
        <v>45839</v>
      </c>
      <c r="O4" s="46" t="s">
        <v>31</v>
      </c>
    </row>
    <row r="5" spans="1:15" ht="30" x14ac:dyDescent="0.25">
      <c r="A5" s="43"/>
      <c r="B5" s="45" t="s">
        <v>840</v>
      </c>
      <c r="C5" s="45" t="s">
        <v>57</v>
      </c>
      <c r="D5" s="69" t="s">
        <v>1029</v>
      </c>
      <c r="E5" s="68" t="s">
        <v>59</v>
      </c>
      <c r="F5" s="46" t="s">
        <v>34</v>
      </c>
      <c r="G5" s="46" t="s">
        <v>606</v>
      </c>
      <c r="H5" s="71">
        <v>12920</v>
      </c>
      <c r="I5" s="65">
        <v>25245243.879999999</v>
      </c>
      <c r="J5" s="72" t="s">
        <v>51</v>
      </c>
      <c r="K5" s="69" t="s">
        <v>39</v>
      </c>
      <c r="L5" s="45">
        <v>12034920</v>
      </c>
      <c r="M5" s="73">
        <v>46995</v>
      </c>
      <c r="N5" s="47">
        <v>45839</v>
      </c>
      <c r="O5" s="46"/>
    </row>
    <row r="6" spans="1:15" ht="30" x14ac:dyDescent="0.25">
      <c r="A6" s="43"/>
      <c r="B6" s="45" t="s">
        <v>841</v>
      </c>
      <c r="C6" s="45" t="s">
        <v>57</v>
      </c>
      <c r="D6" s="69" t="s">
        <v>1029</v>
      </c>
      <c r="E6" s="68" t="s">
        <v>551</v>
      </c>
      <c r="F6" s="46" t="s">
        <v>34</v>
      </c>
      <c r="G6" s="46" t="s">
        <v>606</v>
      </c>
      <c r="H6" s="71">
        <v>12920</v>
      </c>
      <c r="I6" s="65">
        <v>3120198.68</v>
      </c>
      <c r="J6" s="72" t="s">
        <v>51</v>
      </c>
      <c r="K6" s="69" t="s">
        <v>39</v>
      </c>
      <c r="L6" s="45">
        <v>12034920</v>
      </c>
      <c r="M6" s="73">
        <v>46995</v>
      </c>
      <c r="N6" s="47">
        <v>45839</v>
      </c>
      <c r="O6" s="46"/>
    </row>
    <row r="7" spans="1:15" ht="30" x14ac:dyDescent="0.25">
      <c r="A7" s="43"/>
      <c r="B7" s="45" t="s">
        <v>842</v>
      </c>
      <c r="C7" s="45" t="s">
        <v>57</v>
      </c>
      <c r="D7" s="69" t="s">
        <v>1029</v>
      </c>
      <c r="E7" s="68" t="s">
        <v>58</v>
      </c>
      <c r="F7" s="46" t="s">
        <v>34</v>
      </c>
      <c r="G7" s="46" t="s">
        <v>606</v>
      </c>
      <c r="H7" s="71">
        <v>12920</v>
      </c>
      <c r="I7" s="65">
        <v>46030140</v>
      </c>
      <c r="J7" s="72" t="s">
        <v>43</v>
      </c>
      <c r="K7" s="69" t="s">
        <v>39</v>
      </c>
      <c r="L7" s="45">
        <v>7788356</v>
      </c>
      <c r="M7" s="73">
        <v>46326</v>
      </c>
      <c r="N7" s="47">
        <v>46327</v>
      </c>
      <c r="O7" s="46" t="s">
        <v>1095</v>
      </c>
    </row>
    <row r="8" spans="1:15" ht="30" x14ac:dyDescent="0.25">
      <c r="A8" s="43"/>
      <c r="B8" s="45" t="s">
        <v>843</v>
      </c>
      <c r="C8" s="45" t="s">
        <v>57</v>
      </c>
      <c r="D8" s="69" t="s">
        <v>1029</v>
      </c>
      <c r="E8" s="68" t="s">
        <v>552</v>
      </c>
      <c r="F8" s="46" t="s">
        <v>34</v>
      </c>
      <c r="G8" s="46" t="s">
        <v>606</v>
      </c>
      <c r="H8" s="71">
        <v>12920</v>
      </c>
      <c r="I8" s="65">
        <v>12235860</v>
      </c>
      <c r="J8" s="72" t="s">
        <v>43</v>
      </c>
      <c r="K8" s="69" t="s">
        <v>39</v>
      </c>
      <c r="L8" s="45">
        <v>7788356</v>
      </c>
      <c r="M8" s="73">
        <v>46326</v>
      </c>
      <c r="N8" s="47">
        <v>46327</v>
      </c>
      <c r="O8" s="46" t="s">
        <v>1095</v>
      </c>
    </row>
    <row r="9" spans="1:15" ht="30" x14ac:dyDescent="0.25">
      <c r="A9" s="43"/>
      <c r="B9" s="45" t="s">
        <v>844</v>
      </c>
      <c r="C9" s="45" t="s">
        <v>55</v>
      </c>
      <c r="D9" s="69" t="s">
        <v>1030</v>
      </c>
      <c r="E9" s="68" t="s">
        <v>1096</v>
      </c>
      <c r="F9" s="46" t="s">
        <v>34</v>
      </c>
      <c r="G9" s="46" t="s">
        <v>606</v>
      </c>
      <c r="H9" s="71">
        <v>14052</v>
      </c>
      <c r="I9" s="65">
        <v>7776</v>
      </c>
      <c r="J9" s="72" t="s">
        <v>51</v>
      </c>
      <c r="K9" s="69" t="s">
        <v>39</v>
      </c>
      <c r="L9" s="45">
        <v>12099557</v>
      </c>
      <c r="M9" s="73">
        <v>46846</v>
      </c>
      <c r="N9" s="47"/>
      <c r="O9" s="46"/>
    </row>
    <row r="10" spans="1:15" ht="30" x14ac:dyDescent="0.25">
      <c r="A10" s="43"/>
      <c r="B10" s="45" t="s">
        <v>845</v>
      </c>
      <c r="C10" s="45" t="s">
        <v>55</v>
      </c>
      <c r="D10" s="69" t="s">
        <v>1030</v>
      </c>
      <c r="E10" s="68" t="s">
        <v>1097</v>
      </c>
      <c r="F10" s="46" t="s">
        <v>34</v>
      </c>
      <c r="G10" s="46" t="s">
        <v>606</v>
      </c>
      <c r="H10" s="71">
        <v>14052</v>
      </c>
      <c r="I10" s="65">
        <v>27649.86</v>
      </c>
      <c r="J10" s="72" t="s">
        <v>43</v>
      </c>
      <c r="K10" s="69" t="s">
        <v>39</v>
      </c>
      <c r="L10" s="45">
        <v>11398115</v>
      </c>
      <c r="M10" s="73">
        <v>46337</v>
      </c>
      <c r="N10" s="47">
        <v>46338</v>
      </c>
      <c r="O10" s="46"/>
    </row>
    <row r="11" spans="1:15" ht="30" x14ac:dyDescent="0.25">
      <c r="A11" s="43"/>
      <c r="B11" s="45" t="s">
        <v>846</v>
      </c>
      <c r="C11" s="45" t="s">
        <v>54</v>
      </c>
      <c r="D11" s="69" t="s">
        <v>1028</v>
      </c>
      <c r="E11" s="68" t="s">
        <v>553</v>
      </c>
      <c r="F11" s="46" t="s">
        <v>34</v>
      </c>
      <c r="G11" s="46" t="s">
        <v>606</v>
      </c>
      <c r="H11" s="71">
        <v>5916</v>
      </c>
      <c r="I11" s="65">
        <v>1751.88</v>
      </c>
      <c r="J11" s="72" t="s">
        <v>67</v>
      </c>
      <c r="K11" s="69" t="s">
        <v>36</v>
      </c>
      <c r="L11" s="45">
        <v>11527279</v>
      </c>
      <c r="M11" s="73">
        <v>46069</v>
      </c>
      <c r="N11" s="47">
        <v>45627</v>
      </c>
      <c r="O11" s="46" t="s">
        <v>31</v>
      </c>
    </row>
    <row r="12" spans="1:15" ht="30" x14ac:dyDescent="0.25">
      <c r="A12" s="43"/>
      <c r="B12" s="45" t="s">
        <v>847</v>
      </c>
      <c r="C12" s="45" t="s">
        <v>54</v>
      </c>
      <c r="D12" s="69" t="s">
        <v>1028</v>
      </c>
      <c r="E12" s="68" t="s">
        <v>554</v>
      </c>
      <c r="F12" s="46" t="s">
        <v>34</v>
      </c>
      <c r="G12" s="46" t="s">
        <v>606</v>
      </c>
      <c r="H12" s="71">
        <v>9040</v>
      </c>
      <c r="I12" s="65">
        <v>1751.88</v>
      </c>
      <c r="J12" s="72" t="s">
        <v>67</v>
      </c>
      <c r="K12" s="69" t="s">
        <v>36</v>
      </c>
      <c r="L12" s="45">
        <v>11527279</v>
      </c>
      <c r="M12" s="73">
        <v>46069</v>
      </c>
      <c r="N12" s="47">
        <v>45627</v>
      </c>
      <c r="O12" s="46" t="s">
        <v>31</v>
      </c>
    </row>
    <row r="13" spans="1:15" ht="30" x14ac:dyDescent="0.25">
      <c r="A13" s="43"/>
      <c r="B13" s="45" t="s">
        <v>848</v>
      </c>
      <c r="C13" s="45" t="s">
        <v>54</v>
      </c>
      <c r="D13" s="69" t="s">
        <v>1028</v>
      </c>
      <c r="E13" s="68" t="s">
        <v>555</v>
      </c>
      <c r="F13" s="46" t="s">
        <v>34</v>
      </c>
      <c r="G13" s="46" t="s">
        <v>606</v>
      </c>
      <c r="H13" s="71">
        <v>20184</v>
      </c>
      <c r="I13" s="65">
        <v>1751.88</v>
      </c>
      <c r="J13" s="72" t="s">
        <v>67</v>
      </c>
      <c r="K13" s="69" t="s">
        <v>36</v>
      </c>
      <c r="L13" s="45">
        <v>11527279</v>
      </c>
      <c r="M13" s="73">
        <v>46069</v>
      </c>
      <c r="N13" s="47">
        <v>45627</v>
      </c>
      <c r="O13" s="46" t="s">
        <v>31</v>
      </c>
    </row>
    <row r="14" spans="1:15" ht="30" x14ac:dyDescent="0.25">
      <c r="A14" s="43"/>
      <c r="B14" s="45" t="s">
        <v>849</v>
      </c>
      <c r="C14" s="45" t="s">
        <v>50</v>
      </c>
      <c r="D14" s="69" t="s">
        <v>1031</v>
      </c>
      <c r="E14" s="68" t="s">
        <v>556</v>
      </c>
      <c r="F14" s="46" t="s">
        <v>34</v>
      </c>
      <c r="G14" s="46" t="s">
        <v>606</v>
      </c>
      <c r="H14" s="71">
        <v>15156</v>
      </c>
      <c r="I14" s="65">
        <v>14134117.199999999</v>
      </c>
      <c r="J14" s="72" t="s">
        <v>53</v>
      </c>
      <c r="K14" s="69" t="s">
        <v>39</v>
      </c>
      <c r="L14" s="45">
        <v>11154086</v>
      </c>
      <c r="M14" s="73">
        <v>46319</v>
      </c>
      <c r="N14" s="47">
        <v>45566</v>
      </c>
      <c r="O14" s="46" t="s">
        <v>31</v>
      </c>
    </row>
    <row r="15" spans="1:15" ht="30" x14ac:dyDescent="0.25">
      <c r="A15" s="43"/>
      <c r="B15" s="45" t="s">
        <v>850</v>
      </c>
      <c r="C15" s="45" t="s">
        <v>50</v>
      </c>
      <c r="D15" s="69" t="s">
        <v>1031</v>
      </c>
      <c r="E15" s="68" t="s">
        <v>557</v>
      </c>
      <c r="F15" s="46" t="s">
        <v>34</v>
      </c>
      <c r="G15" s="46" t="s">
        <v>606</v>
      </c>
      <c r="H15" s="71">
        <v>906</v>
      </c>
      <c r="I15" s="65">
        <v>150</v>
      </c>
      <c r="J15" s="72" t="s">
        <v>53</v>
      </c>
      <c r="K15" s="69" t="s">
        <v>36</v>
      </c>
      <c r="L15" s="45">
        <v>12098811</v>
      </c>
      <c r="M15" s="73">
        <v>46203</v>
      </c>
      <c r="N15" s="47">
        <v>45839</v>
      </c>
      <c r="O15" s="46" t="s">
        <v>31</v>
      </c>
    </row>
    <row r="16" spans="1:15" ht="30" x14ac:dyDescent="0.25">
      <c r="A16" s="43"/>
      <c r="B16" s="45" t="s">
        <v>851</v>
      </c>
      <c r="C16" s="45" t="s">
        <v>50</v>
      </c>
      <c r="D16" s="69" t="s">
        <v>1031</v>
      </c>
      <c r="E16" s="68" t="s">
        <v>558</v>
      </c>
      <c r="F16" s="46" t="s">
        <v>34</v>
      </c>
      <c r="G16" s="46" t="s">
        <v>606</v>
      </c>
      <c r="H16" s="71">
        <v>15423</v>
      </c>
      <c r="I16" s="65">
        <v>88200</v>
      </c>
      <c r="J16" s="72" t="s">
        <v>35</v>
      </c>
      <c r="K16" s="69" t="s">
        <v>61</v>
      </c>
      <c r="L16" s="45" t="s">
        <v>31</v>
      </c>
      <c r="M16" s="73" t="s">
        <v>31</v>
      </c>
      <c r="N16" s="47">
        <v>46174</v>
      </c>
      <c r="O16" s="46"/>
    </row>
    <row r="41" spans="1:15" s="40" customFormat="1" ht="12.7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5" s="40" customFormat="1" ht="12.7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15" s="40" customFormat="1" ht="12.7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s="40" customFormat="1" ht="12.7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s="40" customFormat="1" ht="12.7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15" s="40" customFormat="1" ht="12.7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1:15" s="40" customFormat="1" ht="12.7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15" s="40" customFormat="1" ht="12.7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1:15" s="40" customFormat="1" ht="12.7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5" s="40" customFormat="1" ht="12.7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</row>
    <row r="51" spans="1:15" s="40" customFormat="1" ht="12.7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1:15" s="40" customFormat="1" ht="12.7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5" s="40" customFormat="1" ht="12.7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</sheetData>
  <sheetProtection autoFilter="0"/>
  <mergeCells count="5">
    <mergeCell ref="B1:E1"/>
    <mergeCell ref="C2:D2"/>
    <mergeCell ref="F2:H2"/>
    <mergeCell ref="L2:M2"/>
    <mergeCell ref="F1:I1"/>
  </mergeCells>
  <dataValidations count="2">
    <dataValidation operator="greaterThan" allowBlank="1" showInputMessage="1" showErrorMessage="1" errorTitle="Erro!" error="O valor informado não é uma data" sqref="M4:N16" xr:uid="{B183DB52-F489-4EED-8DBF-BEE03B682F00}"/>
    <dataValidation type="list" allowBlank="1" showInputMessage="1" showErrorMessage="1" sqref="K4:K16" xr:uid="{43C28884-718B-48E2-AADF-C246404EC3F1}">
      <formula1>"Alto,Médio,Baixo"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01EFD06-83ED-4089-B599-52CA32BCFBEE}">
            <xm:f>OR($F4=Auxiliar!$K$6,$F4=Auxiliar!$K$7,$F4=Auxiliar!$K$8)</xm:f>
            <x14:dxf>
              <fill>
                <patternFill>
                  <bgColor theme="1"/>
                </patternFill>
              </fill>
            </x14:dxf>
          </x14:cfRule>
          <xm:sqref>G4:G16</xm:sqref>
        </x14:conditionalFormatting>
        <x14:conditionalFormatting xmlns:xm="http://schemas.microsoft.com/office/excel/2006/main">
          <x14:cfRule type="expression" priority="4" id="{31FBFA75-D099-44E8-8857-4455998C0958}">
            <xm:f>$F4=Auxiliar!$K$5</xm:f>
            <x14:dxf>
              <fill>
                <patternFill>
                  <bgColor theme="1"/>
                </patternFill>
              </fill>
            </x14:dxf>
          </x14:cfRule>
          <xm:sqref>H4:H16</xm:sqref>
        </x14:conditionalFormatting>
        <x14:conditionalFormatting xmlns:xm="http://schemas.microsoft.com/office/excel/2006/main">
          <x14:cfRule type="expression" priority="3" id="{53547C8B-49C3-442A-8639-75310A079F1F}">
            <xm:f>$J4=Auxiliar!$G$5</xm:f>
            <x14:dxf>
              <fill>
                <patternFill>
                  <bgColor theme="1"/>
                </patternFill>
              </fill>
            </x14:dxf>
          </x14:cfRule>
          <xm:sqref>L4:M16</xm:sqref>
        </x14:conditionalFormatting>
        <x14:conditionalFormatting xmlns:xm="http://schemas.microsoft.com/office/excel/2006/main">
          <x14:cfRule type="expression" priority="2" id="{3B2BD21C-3AFD-404D-A00C-5288AC5923A5}">
            <xm:f>OR($J4=Auxiliar!$G$7,$J4=Auxiliar!$G$8,$J4=Auxiliar!$G$9)</xm:f>
            <x14:dxf>
              <fill>
                <patternFill>
                  <bgColor theme="1"/>
                </patternFill>
              </fill>
            </x14:dxf>
          </x14:cfRule>
          <xm:sqref>N4:O16</xm:sqref>
        </x14:conditionalFormatting>
        <x14:conditionalFormatting xmlns:xm="http://schemas.microsoft.com/office/excel/2006/main">
          <x14:cfRule type="expression" priority="32" id="{D7BEA937-96CB-4D9B-BA4E-17B6360FA662}">
            <xm:f>#REF!=Auxiliar!$I$23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B4:O16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6773188-F63F-4870-A400-1D7BD54DB1C3}">
          <x14:formula1>
            <xm:f>Auxiliar!$G$5:$G$9</xm:f>
          </x14:formula1>
          <xm:sqref>J4:J16</xm:sqref>
        </x14:dataValidation>
        <x14:dataValidation type="list" errorStyle="warning" allowBlank="1" showInputMessage="1" xr:uid="{B167BF72-9C02-4AB4-A16D-373A2A279F4C}">
          <x14:formula1>
            <xm:f>Auxiliar!$D$5:$D$22</xm:f>
          </x14:formula1>
          <xm:sqref>C4:C16</xm:sqref>
        </x14:dataValidation>
        <x14:dataValidation type="list" allowBlank="1" showInputMessage="1" showErrorMessage="1" xr:uid="{B0F4F764-2168-44D0-A3C8-E3F40CEB3933}">
          <x14:formula1>
            <xm:f>Auxiliar!$K$5:$K$8</xm:f>
          </x14:formula1>
          <xm:sqref>F4:F16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BCBE-A7B1-43F5-8FB6-49208C4BA1BE}">
  <dimension ref="A1:O132"/>
  <sheetViews>
    <sheetView zoomScaleNormal="100" workbookViewId="0">
      <pane ySplit="3" topLeftCell="A4" activePane="bottomLeft" state="frozen"/>
      <selection pane="bottomLeft" activeCell="C2" sqref="C2:D2"/>
    </sheetView>
  </sheetViews>
  <sheetFormatPr defaultColWidth="9.140625" defaultRowHeight="15" x14ac:dyDescent="0.25"/>
  <cols>
    <col min="1" max="1" width="2.28515625" style="44" customWidth="1"/>
    <col min="2" max="2" width="10.7109375" style="44" customWidth="1"/>
    <col min="3" max="4" width="11.28515625" style="44" customWidth="1"/>
    <col min="5" max="5" width="55.7109375" style="44" customWidth="1"/>
    <col min="6" max="8" width="12.7109375" style="44" customWidth="1"/>
    <col min="9" max="9" width="19" style="44" bestFit="1" customWidth="1"/>
    <col min="10" max="10" width="27.7109375" style="44" customWidth="1"/>
    <col min="11" max="11" width="12.7109375" style="44" customWidth="1"/>
    <col min="12" max="12" width="14.42578125" style="44" customWidth="1"/>
    <col min="13" max="13" width="14.7109375" style="44" customWidth="1"/>
    <col min="14" max="14" width="16.42578125" style="44" customWidth="1"/>
    <col min="15" max="15" width="24.7109375" style="44" customWidth="1"/>
    <col min="16" max="16384" width="9.140625" style="1"/>
  </cols>
  <sheetData>
    <row r="1" spans="1:15" ht="81.75" customHeight="1" x14ac:dyDescent="0.25">
      <c r="A1" s="37"/>
      <c r="B1" s="135" t="s">
        <v>1903</v>
      </c>
      <c r="C1" s="135"/>
      <c r="D1" s="135"/>
      <c r="E1" s="135"/>
      <c r="F1" s="136">
        <f>SUM(PCA_UMAD[Valor Estimado])</f>
        <v>44258404.609999992</v>
      </c>
      <c r="G1" s="136"/>
      <c r="H1" s="136"/>
      <c r="I1" s="136"/>
      <c r="J1" s="41"/>
      <c r="K1" s="38"/>
      <c r="L1" s="38"/>
      <c r="M1" s="37"/>
      <c r="N1" s="37"/>
      <c r="O1" s="37"/>
    </row>
    <row r="2" spans="1:15" s="40" customFormat="1" ht="39.950000000000003" customHeight="1" x14ac:dyDescent="0.2">
      <c r="A2" s="39"/>
      <c r="C2" s="134" t="s">
        <v>1242</v>
      </c>
      <c r="D2" s="133"/>
      <c r="F2" s="132" t="s">
        <v>15</v>
      </c>
      <c r="G2" s="134"/>
      <c r="H2" s="133"/>
      <c r="I2" s="41"/>
      <c r="J2" s="41"/>
      <c r="L2" s="132" t="s">
        <v>16</v>
      </c>
      <c r="M2" s="133"/>
      <c r="O2" s="42"/>
    </row>
    <row r="3" spans="1:15" ht="50.1" customHeight="1" x14ac:dyDescent="0.25">
      <c r="A3" s="43"/>
      <c r="B3" s="5" t="s">
        <v>319</v>
      </c>
      <c r="C3" s="5" t="s">
        <v>17</v>
      </c>
      <c r="D3" s="67" t="s">
        <v>18</v>
      </c>
      <c r="E3" s="70" t="s">
        <v>19</v>
      </c>
      <c r="F3" s="5" t="s">
        <v>20</v>
      </c>
      <c r="G3" s="5" t="s">
        <v>21</v>
      </c>
      <c r="H3" s="67" t="s">
        <v>22</v>
      </c>
      <c r="I3" s="5" t="s">
        <v>23</v>
      </c>
      <c r="J3" s="66" t="s">
        <v>24</v>
      </c>
      <c r="K3" s="77" t="s">
        <v>25</v>
      </c>
      <c r="L3" s="5" t="s">
        <v>26</v>
      </c>
      <c r="M3" s="67" t="s">
        <v>27</v>
      </c>
      <c r="N3" s="49" t="s">
        <v>28</v>
      </c>
      <c r="O3" s="5" t="s">
        <v>29</v>
      </c>
    </row>
    <row r="4" spans="1:15" ht="30" x14ac:dyDescent="0.25">
      <c r="A4" s="43"/>
      <c r="B4" s="45" t="s">
        <v>880</v>
      </c>
      <c r="C4" s="45" t="s">
        <v>70</v>
      </c>
      <c r="D4" s="69" t="s">
        <v>1017</v>
      </c>
      <c r="E4" s="68" t="s">
        <v>572</v>
      </c>
      <c r="F4" s="46" t="s">
        <v>46</v>
      </c>
      <c r="G4" s="46">
        <v>3510</v>
      </c>
      <c r="H4" s="71" t="s">
        <v>606</v>
      </c>
      <c r="I4" s="65">
        <v>5000</v>
      </c>
      <c r="J4" s="72" t="s">
        <v>35</v>
      </c>
      <c r="K4" s="69" t="s">
        <v>36</v>
      </c>
      <c r="L4" s="46" t="s">
        <v>31</v>
      </c>
      <c r="M4" s="73" t="s">
        <v>31</v>
      </c>
      <c r="N4" s="47">
        <v>46174</v>
      </c>
      <c r="O4" s="46"/>
    </row>
    <row r="5" spans="1:15" ht="30" x14ac:dyDescent="0.25">
      <c r="A5" s="43"/>
      <c r="B5" s="45" t="s">
        <v>875</v>
      </c>
      <c r="C5" s="45" t="s">
        <v>70</v>
      </c>
      <c r="D5" s="69" t="s">
        <v>1018</v>
      </c>
      <c r="E5" s="68" t="s">
        <v>568</v>
      </c>
      <c r="F5" s="46" t="s">
        <v>46</v>
      </c>
      <c r="G5" s="46">
        <v>3920</v>
      </c>
      <c r="H5" s="71" t="s">
        <v>606</v>
      </c>
      <c r="I5" s="65">
        <v>3324</v>
      </c>
      <c r="J5" s="72" t="s">
        <v>35</v>
      </c>
      <c r="K5" s="69" t="s">
        <v>36</v>
      </c>
      <c r="L5" s="46" t="s">
        <v>31</v>
      </c>
      <c r="M5" s="73" t="s">
        <v>31</v>
      </c>
      <c r="N5" s="47">
        <v>46174</v>
      </c>
      <c r="O5" s="46"/>
    </row>
    <row r="6" spans="1:15" ht="30" x14ac:dyDescent="0.25">
      <c r="A6" s="43"/>
      <c r="B6" s="45" t="s">
        <v>896</v>
      </c>
      <c r="C6" s="45" t="s">
        <v>70</v>
      </c>
      <c r="D6" s="69" t="s">
        <v>1018</v>
      </c>
      <c r="E6" s="68" t="s">
        <v>1165</v>
      </c>
      <c r="F6" s="46" t="s">
        <v>46</v>
      </c>
      <c r="G6" s="46">
        <v>4020</v>
      </c>
      <c r="H6" s="71" t="s">
        <v>606</v>
      </c>
      <c r="I6" s="65">
        <v>63345</v>
      </c>
      <c r="J6" s="72" t="s">
        <v>35</v>
      </c>
      <c r="K6" s="69" t="s">
        <v>36</v>
      </c>
      <c r="L6" s="46" t="s">
        <v>31</v>
      </c>
      <c r="M6" s="73" t="s">
        <v>31</v>
      </c>
      <c r="N6" s="47">
        <v>46174</v>
      </c>
      <c r="O6" s="46"/>
    </row>
    <row r="7" spans="1:15" ht="30" x14ac:dyDescent="0.25">
      <c r="A7" s="43"/>
      <c r="B7" s="45" t="s">
        <v>855</v>
      </c>
      <c r="C7" s="45" t="s">
        <v>70</v>
      </c>
      <c r="D7" s="69" t="s">
        <v>1017</v>
      </c>
      <c r="E7" s="68" t="s">
        <v>1183</v>
      </c>
      <c r="F7" s="46" t="s">
        <v>46</v>
      </c>
      <c r="G7" s="46">
        <v>4110</v>
      </c>
      <c r="H7" s="71" t="s">
        <v>606</v>
      </c>
      <c r="I7" s="65">
        <v>200000</v>
      </c>
      <c r="J7" s="72" t="s">
        <v>35</v>
      </c>
      <c r="K7" s="69" t="s">
        <v>36</v>
      </c>
      <c r="L7" s="46" t="s">
        <v>31</v>
      </c>
      <c r="M7" s="73" t="s">
        <v>31</v>
      </c>
      <c r="N7" s="47">
        <v>46174</v>
      </c>
      <c r="O7" s="46"/>
    </row>
    <row r="8" spans="1:15" ht="30" x14ac:dyDescent="0.25">
      <c r="A8" s="43"/>
      <c r="B8" s="45" t="s">
        <v>860</v>
      </c>
      <c r="C8" s="45" t="s">
        <v>70</v>
      </c>
      <c r="D8" s="69" t="s">
        <v>1017</v>
      </c>
      <c r="E8" s="68" t="s">
        <v>562</v>
      </c>
      <c r="F8" s="46" t="s">
        <v>46</v>
      </c>
      <c r="G8" s="46">
        <v>4140</v>
      </c>
      <c r="H8" s="71" t="s">
        <v>606</v>
      </c>
      <c r="I8" s="65">
        <v>90000</v>
      </c>
      <c r="J8" s="72" t="s">
        <v>35</v>
      </c>
      <c r="K8" s="69" t="s">
        <v>36</v>
      </c>
      <c r="L8" s="46" t="s">
        <v>31</v>
      </c>
      <c r="M8" s="73" t="s">
        <v>31</v>
      </c>
      <c r="N8" s="47">
        <v>46174</v>
      </c>
      <c r="O8" s="46"/>
    </row>
    <row r="9" spans="1:15" ht="30" x14ac:dyDescent="0.25">
      <c r="A9" s="43"/>
      <c r="B9" s="45" t="s">
        <v>878</v>
      </c>
      <c r="C9" s="45" t="s">
        <v>70</v>
      </c>
      <c r="D9" s="69" t="s">
        <v>1018</v>
      </c>
      <c r="E9" s="68" t="s">
        <v>570</v>
      </c>
      <c r="F9" s="46" t="s">
        <v>46</v>
      </c>
      <c r="G9" s="46">
        <v>4210</v>
      </c>
      <c r="H9" s="71" t="s">
        <v>606</v>
      </c>
      <c r="I9" s="65">
        <v>1298</v>
      </c>
      <c r="J9" s="72" t="s">
        <v>35</v>
      </c>
      <c r="K9" s="69" t="s">
        <v>36</v>
      </c>
      <c r="L9" s="46" t="s">
        <v>31</v>
      </c>
      <c r="M9" s="73" t="s">
        <v>31</v>
      </c>
      <c r="N9" s="47">
        <v>46174</v>
      </c>
      <c r="O9" s="46"/>
    </row>
    <row r="10" spans="1:15" ht="45" x14ac:dyDescent="0.25">
      <c r="A10" s="43"/>
      <c r="B10" s="45" t="s">
        <v>902</v>
      </c>
      <c r="C10" s="45" t="s">
        <v>70</v>
      </c>
      <c r="D10" s="69" t="s">
        <v>1018</v>
      </c>
      <c r="E10" s="68" t="s">
        <v>1162</v>
      </c>
      <c r="F10" s="46" t="s">
        <v>46</v>
      </c>
      <c r="G10" s="46">
        <v>4240</v>
      </c>
      <c r="H10" s="71" t="s">
        <v>606</v>
      </c>
      <c r="I10" s="65">
        <v>8895</v>
      </c>
      <c r="J10" s="72" t="s">
        <v>35</v>
      </c>
      <c r="K10" s="69" t="s">
        <v>36</v>
      </c>
      <c r="L10" s="46" t="s">
        <v>31</v>
      </c>
      <c r="M10" s="73" t="s">
        <v>31</v>
      </c>
      <c r="N10" s="47">
        <v>46174</v>
      </c>
      <c r="O10" s="46"/>
    </row>
    <row r="11" spans="1:15" ht="45" x14ac:dyDescent="0.25">
      <c r="A11" s="43"/>
      <c r="B11" s="45" t="s">
        <v>883</v>
      </c>
      <c r="C11" s="45" t="s">
        <v>70</v>
      </c>
      <c r="D11" s="69" t="s">
        <v>1018</v>
      </c>
      <c r="E11" s="68" t="s">
        <v>1171</v>
      </c>
      <c r="F11" s="46" t="s">
        <v>46</v>
      </c>
      <c r="G11" s="46">
        <v>4510</v>
      </c>
      <c r="H11" s="71" t="s">
        <v>606</v>
      </c>
      <c r="I11" s="65">
        <v>147385.9</v>
      </c>
      <c r="J11" s="72" t="s">
        <v>35</v>
      </c>
      <c r="K11" s="69" t="s">
        <v>36</v>
      </c>
      <c r="L11" s="46" t="s">
        <v>31</v>
      </c>
      <c r="M11" s="73" t="s">
        <v>31</v>
      </c>
      <c r="N11" s="47">
        <v>46174</v>
      </c>
      <c r="O11" s="46"/>
    </row>
    <row r="12" spans="1:15" ht="30" x14ac:dyDescent="0.25">
      <c r="A12" s="43"/>
      <c r="B12" s="45" t="s">
        <v>895</v>
      </c>
      <c r="C12" s="45" t="s">
        <v>70</v>
      </c>
      <c r="D12" s="69" t="s">
        <v>1018</v>
      </c>
      <c r="E12" s="68" t="s">
        <v>1166</v>
      </c>
      <c r="F12" s="46" t="s">
        <v>46</v>
      </c>
      <c r="G12" s="46">
        <v>4510</v>
      </c>
      <c r="H12" s="71" t="s">
        <v>606</v>
      </c>
      <c r="I12" s="65">
        <v>11250</v>
      </c>
      <c r="J12" s="72" t="s">
        <v>35</v>
      </c>
      <c r="K12" s="69" t="s">
        <v>36</v>
      </c>
      <c r="L12" s="46" t="s">
        <v>31</v>
      </c>
      <c r="M12" s="73" t="s">
        <v>31</v>
      </c>
      <c r="N12" s="47">
        <v>46174</v>
      </c>
      <c r="O12" s="46"/>
    </row>
    <row r="13" spans="1:15" ht="45" x14ac:dyDescent="0.25">
      <c r="A13" s="43"/>
      <c r="B13" s="45" t="s">
        <v>871</v>
      </c>
      <c r="C13" s="45" t="s">
        <v>70</v>
      </c>
      <c r="D13" s="69" t="s">
        <v>1017</v>
      </c>
      <c r="E13" s="68" t="s">
        <v>1175</v>
      </c>
      <c r="F13" s="46" t="s">
        <v>46</v>
      </c>
      <c r="G13" s="46">
        <v>4520</v>
      </c>
      <c r="H13" s="71" t="s">
        <v>606</v>
      </c>
      <c r="I13" s="65">
        <v>242.88</v>
      </c>
      <c r="J13" s="72" t="s">
        <v>35</v>
      </c>
      <c r="K13" s="69" t="s">
        <v>36</v>
      </c>
      <c r="L13" s="46" t="s">
        <v>31</v>
      </c>
      <c r="M13" s="73" t="s">
        <v>31</v>
      </c>
      <c r="N13" s="47">
        <v>46174</v>
      </c>
      <c r="O13" s="46"/>
    </row>
    <row r="14" spans="1:15" ht="30" x14ac:dyDescent="0.25">
      <c r="A14" s="43"/>
      <c r="B14" s="45" t="s">
        <v>859</v>
      </c>
      <c r="C14" s="45" t="s">
        <v>70</v>
      </c>
      <c r="D14" s="69" t="s">
        <v>1017</v>
      </c>
      <c r="E14" s="68" t="s">
        <v>561</v>
      </c>
      <c r="F14" s="46" t="s">
        <v>46</v>
      </c>
      <c r="G14" s="46">
        <v>4610</v>
      </c>
      <c r="H14" s="71" t="s">
        <v>606</v>
      </c>
      <c r="I14" s="65">
        <v>70000</v>
      </c>
      <c r="J14" s="72" t="s">
        <v>35</v>
      </c>
      <c r="K14" s="69" t="s">
        <v>36</v>
      </c>
      <c r="L14" s="46" t="s">
        <v>31</v>
      </c>
      <c r="M14" s="73" t="s">
        <v>31</v>
      </c>
      <c r="N14" s="47">
        <v>46174</v>
      </c>
      <c r="O14" s="46"/>
    </row>
    <row r="15" spans="1:15" ht="30" x14ac:dyDescent="0.25">
      <c r="A15" s="43"/>
      <c r="B15" s="45" t="s">
        <v>910</v>
      </c>
      <c r="C15" s="45" t="s">
        <v>70</v>
      </c>
      <c r="D15" s="69" t="s">
        <v>1018</v>
      </c>
      <c r="E15" s="68" t="s">
        <v>1157</v>
      </c>
      <c r="F15" s="46" t="s">
        <v>46</v>
      </c>
      <c r="G15" s="46">
        <v>4610</v>
      </c>
      <c r="H15" s="71" t="s">
        <v>606</v>
      </c>
      <c r="I15" s="65">
        <v>64320</v>
      </c>
      <c r="J15" s="72" t="s">
        <v>35</v>
      </c>
      <c r="K15" s="69" t="s">
        <v>36</v>
      </c>
      <c r="L15" s="46" t="s">
        <v>31</v>
      </c>
      <c r="M15" s="73" t="s">
        <v>31</v>
      </c>
      <c r="N15" s="47">
        <v>46174</v>
      </c>
      <c r="O15" s="46"/>
    </row>
    <row r="16" spans="1:15" ht="30" x14ac:dyDescent="0.25">
      <c r="A16" s="43"/>
      <c r="B16" s="45" t="s">
        <v>912</v>
      </c>
      <c r="C16" s="45" t="s">
        <v>70</v>
      </c>
      <c r="D16" s="69" t="s">
        <v>1018</v>
      </c>
      <c r="E16" s="68" t="s">
        <v>587</v>
      </c>
      <c r="F16" s="46" t="s">
        <v>46</v>
      </c>
      <c r="G16" s="46">
        <v>4710</v>
      </c>
      <c r="H16" s="71" t="s">
        <v>606</v>
      </c>
      <c r="I16" s="65">
        <v>110000</v>
      </c>
      <c r="J16" s="72" t="s">
        <v>35</v>
      </c>
      <c r="K16" s="69" t="s">
        <v>36</v>
      </c>
      <c r="L16" s="46" t="s">
        <v>31</v>
      </c>
      <c r="M16" s="73" t="s">
        <v>31</v>
      </c>
      <c r="N16" s="47">
        <v>46174</v>
      </c>
      <c r="O16" s="46"/>
    </row>
    <row r="17" spans="1:15" ht="30" x14ac:dyDescent="0.25">
      <c r="A17" s="43"/>
      <c r="B17" s="45" t="s">
        <v>908</v>
      </c>
      <c r="C17" s="45" t="s">
        <v>70</v>
      </c>
      <c r="D17" s="69" t="s">
        <v>1018</v>
      </c>
      <c r="E17" s="68" t="s">
        <v>585</v>
      </c>
      <c r="F17" s="46" t="s">
        <v>46</v>
      </c>
      <c r="G17" s="46">
        <v>4720</v>
      </c>
      <c r="H17" s="71" t="s">
        <v>606</v>
      </c>
      <c r="I17" s="65">
        <v>8400</v>
      </c>
      <c r="J17" s="72" t="s">
        <v>35</v>
      </c>
      <c r="K17" s="69" t="s">
        <v>36</v>
      </c>
      <c r="L17" s="46" t="s">
        <v>31</v>
      </c>
      <c r="M17" s="73" t="s">
        <v>31</v>
      </c>
      <c r="N17" s="47">
        <v>46174</v>
      </c>
      <c r="O17" s="46"/>
    </row>
    <row r="18" spans="1:15" ht="45" x14ac:dyDescent="0.25">
      <c r="A18" s="43"/>
      <c r="B18" s="45" t="s">
        <v>911</v>
      </c>
      <c r="C18" s="45" t="s">
        <v>70</v>
      </c>
      <c r="D18" s="69" t="s">
        <v>1018</v>
      </c>
      <c r="E18" s="68" t="s">
        <v>1156</v>
      </c>
      <c r="F18" s="46" t="s">
        <v>46</v>
      </c>
      <c r="G18" s="46">
        <v>4820</v>
      </c>
      <c r="H18" s="71" t="s">
        <v>606</v>
      </c>
      <c r="I18" s="65">
        <v>7089.4</v>
      </c>
      <c r="J18" s="72" t="s">
        <v>35</v>
      </c>
      <c r="K18" s="69" t="s">
        <v>36</v>
      </c>
      <c r="L18" s="46" t="s">
        <v>31</v>
      </c>
      <c r="M18" s="73" t="s">
        <v>31</v>
      </c>
      <c r="N18" s="47">
        <v>46174</v>
      </c>
      <c r="O18" s="46"/>
    </row>
    <row r="19" spans="1:15" ht="30" x14ac:dyDescent="0.25">
      <c r="A19" s="43"/>
      <c r="B19" s="45" t="s">
        <v>909</v>
      </c>
      <c r="C19" s="45" t="s">
        <v>70</v>
      </c>
      <c r="D19" s="69" t="s">
        <v>1018</v>
      </c>
      <c r="E19" s="68" t="s">
        <v>586</v>
      </c>
      <c r="F19" s="46" t="s">
        <v>46</v>
      </c>
      <c r="G19" s="46">
        <v>5315</v>
      </c>
      <c r="H19" s="71" t="s">
        <v>606</v>
      </c>
      <c r="I19" s="65">
        <v>2015.65</v>
      </c>
      <c r="J19" s="72" t="s">
        <v>35</v>
      </c>
      <c r="K19" s="69" t="s">
        <v>36</v>
      </c>
      <c r="L19" s="46" t="s">
        <v>31</v>
      </c>
      <c r="M19" s="73" t="s">
        <v>31</v>
      </c>
      <c r="N19" s="47">
        <v>46174</v>
      </c>
      <c r="O19" s="46"/>
    </row>
    <row r="20" spans="1:15" ht="30" x14ac:dyDescent="0.25">
      <c r="A20" s="43"/>
      <c r="B20" s="45" t="s">
        <v>876</v>
      </c>
      <c r="C20" s="45" t="s">
        <v>70</v>
      </c>
      <c r="D20" s="69" t="s">
        <v>1018</v>
      </c>
      <c r="E20" s="68" t="s">
        <v>569</v>
      </c>
      <c r="F20" s="46" t="s">
        <v>46</v>
      </c>
      <c r="G20" s="46">
        <v>5325</v>
      </c>
      <c r="H20" s="71" t="s">
        <v>606</v>
      </c>
      <c r="I20" s="65">
        <v>9860</v>
      </c>
      <c r="J20" s="72" t="s">
        <v>35</v>
      </c>
      <c r="K20" s="69" t="s">
        <v>36</v>
      </c>
      <c r="L20" s="46" t="s">
        <v>31</v>
      </c>
      <c r="M20" s="73" t="s">
        <v>31</v>
      </c>
      <c r="N20" s="47">
        <v>46174</v>
      </c>
      <c r="O20" s="46"/>
    </row>
    <row r="21" spans="1:15" ht="45" x14ac:dyDescent="0.25">
      <c r="A21" s="43"/>
      <c r="B21" s="45" t="s">
        <v>903</v>
      </c>
      <c r="C21" s="45" t="s">
        <v>70</v>
      </c>
      <c r="D21" s="69" t="s">
        <v>1018</v>
      </c>
      <c r="E21" s="68" t="s">
        <v>1161</v>
      </c>
      <c r="F21" s="46" t="s">
        <v>46</v>
      </c>
      <c r="G21" s="46">
        <v>5330</v>
      </c>
      <c r="H21" s="71" t="s">
        <v>606</v>
      </c>
      <c r="I21" s="65">
        <v>976</v>
      </c>
      <c r="J21" s="72" t="s">
        <v>35</v>
      </c>
      <c r="K21" s="69" t="s">
        <v>36</v>
      </c>
      <c r="L21" s="46" t="s">
        <v>31</v>
      </c>
      <c r="M21" s="73" t="s">
        <v>31</v>
      </c>
      <c r="N21" s="47">
        <v>46174</v>
      </c>
      <c r="O21" s="46"/>
    </row>
    <row r="22" spans="1:15" ht="45" x14ac:dyDescent="0.25">
      <c r="A22" s="43"/>
      <c r="B22" s="45" t="s">
        <v>890</v>
      </c>
      <c r="C22" s="45" t="s">
        <v>70</v>
      </c>
      <c r="D22" s="69" t="s">
        <v>1018</v>
      </c>
      <c r="E22" s="68" t="s">
        <v>1170</v>
      </c>
      <c r="F22" s="46" t="s">
        <v>46</v>
      </c>
      <c r="G22" s="46">
        <v>5340</v>
      </c>
      <c r="H22" s="71" t="s">
        <v>606</v>
      </c>
      <c r="I22" s="65">
        <v>33076</v>
      </c>
      <c r="J22" s="72" t="s">
        <v>35</v>
      </c>
      <c r="K22" s="69" t="s">
        <v>36</v>
      </c>
      <c r="L22" s="46" t="s">
        <v>31</v>
      </c>
      <c r="M22" s="73" t="s">
        <v>31</v>
      </c>
      <c r="N22" s="47">
        <v>46174</v>
      </c>
      <c r="O22" s="46"/>
    </row>
    <row r="23" spans="1:15" ht="30" x14ac:dyDescent="0.25">
      <c r="A23" s="43"/>
      <c r="B23" s="45" t="s">
        <v>887</v>
      </c>
      <c r="C23" s="45" t="s">
        <v>70</v>
      </c>
      <c r="D23" s="69" t="s">
        <v>1018</v>
      </c>
      <c r="E23" s="68" t="s">
        <v>577</v>
      </c>
      <c r="F23" s="46" t="s">
        <v>46</v>
      </c>
      <c r="G23" s="46">
        <v>5365</v>
      </c>
      <c r="H23" s="71" t="s">
        <v>606</v>
      </c>
      <c r="I23" s="65">
        <v>3005</v>
      </c>
      <c r="J23" s="72" t="s">
        <v>35</v>
      </c>
      <c r="K23" s="69" t="s">
        <v>36</v>
      </c>
      <c r="L23" s="46" t="s">
        <v>31</v>
      </c>
      <c r="M23" s="73" t="s">
        <v>31</v>
      </c>
      <c r="N23" s="47">
        <v>46174</v>
      </c>
      <c r="O23" s="46"/>
    </row>
    <row r="24" spans="1:15" ht="30" x14ac:dyDescent="0.25">
      <c r="A24" s="43"/>
      <c r="B24" s="45" t="s">
        <v>858</v>
      </c>
      <c r="C24" s="45" t="s">
        <v>70</v>
      </c>
      <c r="D24" s="69" t="s">
        <v>1017</v>
      </c>
      <c r="E24" s="68" t="s">
        <v>560</v>
      </c>
      <c r="F24" s="46" t="s">
        <v>46</v>
      </c>
      <c r="G24" s="46">
        <v>5440</v>
      </c>
      <c r="H24" s="71" t="s">
        <v>606</v>
      </c>
      <c r="I24" s="65">
        <v>3000</v>
      </c>
      <c r="J24" s="72" t="s">
        <v>35</v>
      </c>
      <c r="K24" s="69" t="s">
        <v>36</v>
      </c>
      <c r="L24" s="46" t="s">
        <v>31</v>
      </c>
      <c r="M24" s="73" t="s">
        <v>31</v>
      </c>
      <c r="N24" s="47">
        <v>46174</v>
      </c>
      <c r="O24" s="46"/>
    </row>
    <row r="25" spans="1:15" ht="30" x14ac:dyDescent="0.25">
      <c r="A25" s="43"/>
      <c r="B25" s="45" t="s">
        <v>882</v>
      </c>
      <c r="C25" s="45" t="s">
        <v>70</v>
      </c>
      <c r="D25" s="69" t="s">
        <v>1018</v>
      </c>
      <c r="E25" s="68" t="s">
        <v>1172</v>
      </c>
      <c r="F25" s="46" t="s">
        <v>46</v>
      </c>
      <c r="G25" s="46">
        <v>5610</v>
      </c>
      <c r="H25" s="71" t="s">
        <v>606</v>
      </c>
      <c r="I25" s="65">
        <v>11400</v>
      </c>
      <c r="J25" s="72" t="s">
        <v>35</v>
      </c>
      <c r="K25" s="69" t="s">
        <v>36</v>
      </c>
      <c r="L25" s="46" t="s">
        <v>31</v>
      </c>
      <c r="M25" s="73" t="s">
        <v>31</v>
      </c>
      <c r="N25" s="47">
        <v>46174</v>
      </c>
      <c r="O25" s="46"/>
    </row>
    <row r="26" spans="1:15" ht="30" x14ac:dyDescent="0.25">
      <c r="A26" s="43"/>
      <c r="B26" s="45" t="s">
        <v>905</v>
      </c>
      <c r="C26" s="45" t="s">
        <v>70</v>
      </c>
      <c r="D26" s="69" t="s">
        <v>1018</v>
      </c>
      <c r="E26" s="68" t="s">
        <v>1159</v>
      </c>
      <c r="F26" s="46" t="s">
        <v>46</v>
      </c>
      <c r="G26" s="46">
        <v>5640</v>
      </c>
      <c r="H26" s="71" t="s">
        <v>606</v>
      </c>
      <c r="I26" s="65">
        <v>124645</v>
      </c>
      <c r="J26" s="72" t="s">
        <v>35</v>
      </c>
      <c r="K26" s="69" t="s">
        <v>36</v>
      </c>
      <c r="L26" s="46" t="s">
        <v>31</v>
      </c>
      <c r="M26" s="73" t="s">
        <v>31</v>
      </c>
      <c r="N26" s="47">
        <v>46174</v>
      </c>
      <c r="O26" s="46"/>
    </row>
    <row r="27" spans="1:15" ht="30" x14ac:dyDescent="0.25">
      <c r="A27" s="43"/>
      <c r="B27" s="45" t="s">
        <v>873</v>
      </c>
      <c r="C27" s="45" t="s">
        <v>70</v>
      </c>
      <c r="D27" s="69" t="s">
        <v>1018</v>
      </c>
      <c r="E27" s="68" t="s">
        <v>566</v>
      </c>
      <c r="F27" s="46" t="s">
        <v>46</v>
      </c>
      <c r="G27" s="46">
        <v>5680</v>
      </c>
      <c r="H27" s="71" t="s">
        <v>606</v>
      </c>
      <c r="I27" s="65">
        <v>845</v>
      </c>
      <c r="J27" s="72" t="s">
        <v>35</v>
      </c>
      <c r="K27" s="69" t="s">
        <v>36</v>
      </c>
      <c r="L27" s="46" t="s">
        <v>31</v>
      </c>
      <c r="M27" s="73" t="s">
        <v>31</v>
      </c>
      <c r="N27" s="47">
        <v>46174</v>
      </c>
      <c r="O27" s="46"/>
    </row>
    <row r="28" spans="1:15" ht="30" x14ac:dyDescent="0.25">
      <c r="A28" s="43"/>
      <c r="B28" s="45" t="s">
        <v>881</v>
      </c>
      <c r="C28" s="45" t="s">
        <v>70</v>
      </c>
      <c r="D28" s="69" t="s">
        <v>1017</v>
      </c>
      <c r="E28" s="68" t="s">
        <v>573</v>
      </c>
      <c r="F28" s="46" t="s">
        <v>46</v>
      </c>
      <c r="G28" s="46">
        <v>5805</v>
      </c>
      <c r="H28" s="71" t="s">
        <v>606</v>
      </c>
      <c r="I28" s="65">
        <v>3760</v>
      </c>
      <c r="J28" s="72" t="s">
        <v>35</v>
      </c>
      <c r="K28" s="69" t="s">
        <v>36</v>
      </c>
      <c r="L28" s="46" t="s">
        <v>31</v>
      </c>
      <c r="M28" s="73" t="s">
        <v>31</v>
      </c>
      <c r="N28" s="47">
        <v>46174</v>
      </c>
      <c r="O28" s="46"/>
    </row>
    <row r="29" spans="1:15" ht="45" x14ac:dyDescent="0.25">
      <c r="A29" s="43"/>
      <c r="B29" s="45" t="s">
        <v>870</v>
      </c>
      <c r="C29" s="45" t="s">
        <v>70</v>
      </c>
      <c r="D29" s="69" t="s">
        <v>1017</v>
      </c>
      <c r="E29" s="68" t="s">
        <v>1176</v>
      </c>
      <c r="F29" s="46" t="s">
        <v>46</v>
      </c>
      <c r="G29" s="46">
        <v>5830</v>
      </c>
      <c r="H29" s="71" t="s">
        <v>606</v>
      </c>
      <c r="I29" s="65">
        <v>2651.12</v>
      </c>
      <c r="J29" s="72" t="s">
        <v>35</v>
      </c>
      <c r="K29" s="69" t="s">
        <v>36</v>
      </c>
      <c r="L29" s="46" t="s">
        <v>31</v>
      </c>
      <c r="M29" s="73" t="s">
        <v>31</v>
      </c>
      <c r="N29" s="47">
        <v>46174</v>
      </c>
      <c r="O29" s="46"/>
    </row>
    <row r="30" spans="1:15" ht="30" x14ac:dyDescent="0.25">
      <c r="A30" s="43"/>
      <c r="B30" s="45" t="s">
        <v>899</v>
      </c>
      <c r="C30" s="45" t="s">
        <v>70</v>
      </c>
      <c r="D30" s="69" t="s">
        <v>1018</v>
      </c>
      <c r="E30" s="68" t="s">
        <v>582</v>
      </c>
      <c r="F30" s="46" t="s">
        <v>46</v>
      </c>
      <c r="G30" s="46">
        <v>5915</v>
      </c>
      <c r="H30" s="71" t="s">
        <v>606</v>
      </c>
      <c r="I30" s="65">
        <v>4713</v>
      </c>
      <c r="J30" s="72" t="s">
        <v>35</v>
      </c>
      <c r="K30" s="69" t="s">
        <v>36</v>
      </c>
      <c r="L30" s="46" t="s">
        <v>31</v>
      </c>
      <c r="M30" s="73" t="s">
        <v>31</v>
      </c>
      <c r="N30" s="47">
        <v>46174</v>
      </c>
      <c r="O30" s="46"/>
    </row>
    <row r="31" spans="1:15" ht="30" x14ac:dyDescent="0.25">
      <c r="A31" s="43"/>
      <c r="B31" s="45" t="s">
        <v>897</v>
      </c>
      <c r="C31" s="45" t="s">
        <v>70</v>
      </c>
      <c r="D31" s="69" t="s">
        <v>1018</v>
      </c>
      <c r="E31" s="68" t="s">
        <v>581</v>
      </c>
      <c r="F31" s="46" t="s">
        <v>46</v>
      </c>
      <c r="G31" s="46">
        <v>5925</v>
      </c>
      <c r="H31" s="71" t="s">
        <v>606</v>
      </c>
      <c r="I31" s="65">
        <v>22034.1</v>
      </c>
      <c r="J31" s="72" t="s">
        <v>35</v>
      </c>
      <c r="K31" s="69" t="s">
        <v>36</v>
      </c>
      <c r="L31" s="46" t="s">
        <v>31</v>
      </c>
      <c r="M31" s="73" t="s">
        <v>31</v>
      </c>
      <c r="N31" s="47">
        <v>46174</v>
      </c>
      <c r="O31" s="46"/>
    </row>
    <row r="32" spans="1:15" ht="30" x14ac:dyDescent="0.25">
      <c r="A32" s="43"/>
      <c r="B32" s="45" t="s">
        <v>906</v>
      </c>
      <c r="C32" s="45" t="s">
        <v>70</v>
      </c>
      <c r="D32" s="69" t="s">
        <v>1018</v>
      </c>
      <c r="E32" s="68" t="s">
        <v>584</v>
      </c>
      <c r="F32" s="46" t="s">
        <v>46</v>
      </c>
      <c r="G32" s="46">
        <v>5930</v>
      </c>
      <c r="H32" s="71" t="s">
        <v>606</v>
      </c>
      <c r="I32" s="65">
        <v>13567</v>
      </c>
      <c r="J32" s="72" t="s">
        <v>35</v>
      </c>
      <c r="K32" s="69" t="s">
        <v>36</v>
      </c>
      <c r="L32" s="46" t="s">
        <v>31</v>
      </c>
      <c r="M32" s="73" t="s">
        <v>31</v>
      </c>
      <c r="N32" s="47">
        <v>46174</v>
      </c>
      <c r="O32" s="46"/>
    </row>
    <row r="33" spans="1:15" ht="30" x14ac:dyDescent="0.25">
      <c r="A33" s="43"/>
      <c r="B33" s="45" t="s">
        <v>877</v>
      </c>
      <c r="C33" s="45" t="s">
        <v>70</v>
      </c>
      <c r="D33" s="69" t="s">
        <v>1018</v>
      </c>
      <c r="E33" s="68" t="s">
        <v>1173</v>
      </c>
      <c r="F33" s="46" t="s">
        <v>46</v>
      </c>
      <c r="G33" s="46">
        <v>5935</v>
      </c>
      <c r="H33" s="71" t="s">
        <v>606</v>
      </c>
      <c r="I33" s="65">
        <v>56345.7</v>
      </c>
      <c r="J33" s="72" t="s">
        <v>35</v>
      </c>
      <c r="K33" s="69" t="s">
        <v>36</v>
      </c>
      <c r="L33" s="46" t="s">
        <v>31</v>
      </c>
      <c r="M33" s="73" t="s">
        <v>31</v>
      </c>
      <c r="N33" s="47">
        <v>46174</v>
      </c>
      <c r="O33" s="46"/>
    </row>
    <row r="34" spans="1:15" ht="30" x14ac:dyDescent="0.25">
      <c r="A34" s="43"/>
      <c r="B34" s="45" t="s">
        <v>884</v>
      </c>
      <c r="C34" s="45" t="s">
        <v>70</v>
      </c>
      <c r="D34" s="69" t="s">
        <v>1017</v>
      </c>
      <c r="E34" s="68" t="s">
        <v>574</v>
      </c>
      <c r="F34" s="46" t="s">
        <v>46</v>
      </c>
      <c r="G34" s="46">
        <v>5950</v>
      </c>
      <c r="H34" s="71" t="s">
        <v>606</v>
      </c>
      <c r="I34" s="65">
        <v>6000</v>
      </c>
      <c r="J34" s="72" t="s">
        <v>35</v>
      </c>
      <c r="K34" s="69" t="s">
        <v>36</v>
      </c>
      <c r="L34" s="46" t="s">
        <v>31</v>
      </c>
      <c r="M34" s="73" t="s">
        <v>31</v>
      </c>
      <c r="N34" s="47">
        <v>46174</v>
      </c>
      <c r="O34" s="46"/>
    </row>
    <row r="35" spans="1:15" ht="30" x14ac:dyDescent="0.25">
      <c r="A35" s="43"/>
      <c r="B35" s="45" t="s">
        <v>900</v>
      </c>
      <c r="C35" s="45" t="s">
        <v>70</v>
      </c>
      <c r="D35" s="69" t="s">
        <v>1018</v>
      </c>
      <c r="E35" s="68" t="s">
        <v>1163</v>
      </c>
      <c r="F35" s="46" t="s">
        <v>46</v>
      </c>
      <c r="G35" s="46">
        <v>5970</v>
      </c>
      <c r="H35" s="71" t="s">
        <v>606</v>
      </c>
      <c r="I35" s="65">
        <v>26163.75</v>
      </c>
      <c r="J35" s="72" t="s">
        <v>35</v>
      </c>
      <c r="K35" s="69" t="s">
        <v>36</v>
      </c>
      <c r="L35" s="46" t="s">
        <v>31</v>
      </c>
      <c r="M35" s="73" t="s">
        <v>31</v>
      </c>
      <c r="N35" s="47">
        <v>46174</v>
      </c>
      <c r="O35" s="46"/>
    </row>
    <row r="36" spans="1:15" ht="45" x14ac:dyDescent="0.25">
      <c r="A36" s="43"/>
      <c r="B36" s="45" t="s">
        <v>891</v>
      </c>
      <c r="C36" s="45" t="s">
        <v>70</v>
      </c>
      <c r="D36" s="69" t="s">
        <v>1018</v>
      </c>
      <c r="E36" s="68" t="s">
        <v>1169</v>
      </c>
      <c r="F36" s="46" t="s">
        <v>46</v>
      </c>
      <c r="G36" s="46">
        <v>5975</v>
      </c>
      <c r="H36" s="71" t="s">
        <v>606</v>
      </c>
      <c r="I36" s="65">
        <v>126043.2</v>
      </c>
      <c r="J36" s="72" t="s">
        <v>35</v>
      </c>
      <c r="K36" s="69" t="s">
        <v>36</v>
      </c>
      <c r="L36" s="46" t="s">
        <v>31</v>
      </c>
      <c r="M36" s="73" t="s">
        <v>31</v>
      </c>
      <c r="N36" s="47">
        <v>46174</v>
      </c>
      <c r="O36" s="46"/>
    </row>
    <row r="37" spans="1:15" ht="30" x14ac:dyDescent="0.25">
      <c r="A37" s="43"/>
      <c r="B37" s="45" t="s">
        <v>889</v>
      </c>
      <c r="C37" s="45" t="s">
        <v>70</v>
      </c>
      <c r="D37" s="69" t="s">
        <v>1018</v>
      </c>
      <c r="E37" s="68" t="s">
        <v>579</v>
      </c>
      <c r="F37" s="46" t="s">
        <v>46</v>
      </c>
      <c r="G37" s="46">
        <v>6145</v>
      </c>
      <c r="H37" s="71" t="s">
        <v>606</v>
      </c>
      <c r="I37" s="65">
        <v>190000</v>
      </c>
      <c r="J37" s="72" t="s">
        <v>35</v>
      </c>
      <c r="K37" s="69" t="s">
        <v>36</v>
      </c>
      <c r="L37" s="46" t="s">
        <v>31</v>
      </c>
      <c r="M37" s="73" t="s">
        <v>31</v>
      </c>
      <c r="N37" s="47">
        <v>46174</v>
      </c>
      <c r="O37" s="46"/>
    </row>
    <row r="38" spans="1:15" ht="30" x14ac:dyDescent="0.25">
      <c r="A38" s="43"/>
      <c r="B38" s="45" t="s">
        <v>886</v>
      </c>
      <c r="C38" s="45" t="s">
        <v>70</v>
      </c>
      <c r="D38" s="69" t="s">
        <v>1018</v>
      </c>
      <c r="E38" s="68" t="s">
        <v>576</v>
      </c>
      <c r="F38" s="46" t="s">
        <v>46</v>
      </c>
      <c r="G38" s="46">
        <v>6150</v>
      </c>
      <c r="H38" s="71" t="s">
        <v>606</v>
      </c>
      <c r="I38" s="65">
        <v>3420</v>
      </c>
      <c r="J38" s="72" t="s">
        <v>35</v>
      </c>
      <c r="K38" s="69" t="s">
        <v>36</v>
      </c>
      <c r="L38" s="46" t="s">
        <v>31</v>
      </c>
      <c r="M38" s="73" t="s">
        <v>31</v>
      </c>
      <c r="N38" s="47">
        <v>46174</v>
      </c>
      <c r="O38" s="46"/>
    </row>
    <row r="39" spans="1:15" ht="45" x14ac:dyDescent="0.25">
      <c r="A39" s="43"/>
      <c r="B39" s="45" t="s">
        <v>893</v>
      </c>
      <c r="C39" s="45" t="s">
        <v>70</v>
      </c>
      <c r="D39" s="69" t="s">
        <v>1018</v>
      </c>
      <c r="E39" s="68" t="s">
        <v>1168</v>
      </c>
      <c r="F39" s="46" t="s">
        <v>46</v>
      </c>
      <c r="G39" s="46">
        <v>6210</v>
      </c>
      <c r="H39" s="71" t="s">
        <v>606</v>
      </c>
      <c r="I39" s="65">
        <v>35113</v>
      </c>
      <c r="J39" s="72" t="s">
        <v>35</v>
      </c>
      <c r="K39" s="69" t="s">
        <v>36</v>
      </c>
      <c r="L39" s="46" t="s">
        <v>31</v>
      </c>
      <c r="M39" s="73" t="s">
        <v>31</v>
      </c>
      <c r="N39" s="47">
        <v>46174</v>
      </c>
      <c r="O39" s="46"/>
    </row>
    <row r="40" spans="1:15" ht="45" x14ac:dyDescent="0.25">
      <c r="A40" s="43"/>
      <c r="B40" s="45" t="s">
        <v>894</v>
      </c>
      <c r="C40" s="45" t="s">
        <v>70</v>
      </c>
      <c r="D40" s="69" t="s">
        <v>1018</v>
      </c>
      <c r="E40" s="68" t="s">
        <v>1167</v>
      </c>
      <c r="F40" s="46" t="s">
        <v>46</v>
      </c>
      <c r="G40" s="46">
        <v>6310</v>
      </c>
      <c r="H40" s="71" t="s">
        <v>606</v>
      </c>
      <c r="I40" s="65">
        <v>51900</v>
      </c>
      <c r="J40" s="72" t="s">
        <v>35</v>
      </c>
      <c r="K40" s="69" t="s">
        <v>36</v>
      </c>
      <c r="L40" s="46" t="s">
        <v>31</v>
      </c>
      <c r="M40" s="73" t="s">
        <v>31</v>
      </c>
      <c r="N40" s="47">
        <v>46174</v>
      </c>
      <c r="O40" s="46"/>
    </row>
    <row r="41" spans="1:15" ht="30" x14ac:dyDescent="0.25">
      <c r="A41" s="43"/>
      <c r="B41" s="45" t="s">
        <v>943</v>
      </c>
      <c r="C41" s="45" t="s">
        <v>70</v>
      </c>
      <c r="D41" s="69" t="s">
        <v>1018</v>
      </c>
      <c r="E41" s="68" t="s">
        <v>605</v>
      </c>
      <c r="F41" s="46" t="s">
        <v>46</v>
      </c>
      <c r="G41" s="46">
        <v>6350</v>
      </c>
      <c r="H41" s="71" t="s">
        <v>606</v>
      </c>
      <c r="I41" s="65">
        <v>120000</v>
      </c>
      <c r="J41" s="72" t="s">
        <v>35</v>
      </c>
      <c r="K41" s="69" t="s">
        <v>36</v>
      </c>
      <c r="L41" s="46" t="s">
        <v>31</v>
      </c>
      <c r="M41" s="73" t="s">
        <v>31</v>
      </c>
      <c r="N41" s="47">
        <v>46113</v>
      </c>
      <c r="O41" s="46"/>
    </row>
    <row r="42" spans="1:15" ht="45" x14ac:dyDescent="0.25">
      <c r="A42" s="43"/>
      <c r="B42" s="45" t="s">
        <v>853</v>
      </c>
      <c r="C42" s="45" t="s">
        <v>70</v>
      </c>
      <c r="D42" s="69" t="s">
        <v>1017</v>
      </c>
      <c r="E42" s="68" t="s">
        <v>1154</v>
      </c>
      <c r="F42" s="46" t="s">
        <v>46</v>
      </c>
      <c r="G42" s="46">
        <v>6525</v>
      </c>
      <c r="H42" s="71" t="s">
        <v>606</v>
      </c>
      <c r="I42" s="65">
        <v>50000</v>
      </c>
      <c r="J42" s="72" t="s">
        <v>35</v>
      </c>
      <c r="K42" s="69" t="s">
        <v>36</v>
      </c>
      <c r="L42" s="46" t="s">
        <v>31</v>
      </c>
      <c r="M42" s="73" t="s">
        <v>31</v>
      </c>
      <c r="N42" s="47">
        <v>46174</v>
      </c>
      <c r="O42" s="46"/>
    </row>
    <row r="43" spans="1:15" ht="60" x14ac:dyDescent="0.25">
      <c r="A43" s="43"/>
      <c r="B43" s="45" t="s">
        <v>854</v>
      </c>
      <c r="C43" s="45" t="s">
        <v>70</v>
      </c>
      <c r="D43" s="69" t="s">
        <v>1017</v>
      </c>
      <c r="E43" s="68" t="s">
        <v>1155</v>
      </c>
      <c r="F43" s="46" t="s">
        <v>46</v>
      </c>
      <c r="G43" s="46">
        <v>6530</v>
      </c>
      <c r="H43" s="71" t="s">
        <v>606</v>
      </c>
      <c r="I43" s="65">
        <v>1000000</v>
      </c>
      <c r="J43" s="72" t="s">
        <v>35</v>
      </c>
      <c r="K43" s="69" t="s">
        <v>36</v>
      </c>
      <c r="L43" s="46" t="s">
        <v>31</v>
      </c>
      <c r="M43" s="73" t="s">
        <v>31</v>
      </c>
      <c r="N43" s="47">
        <v>46174</v>
      </c>
      <c r="O43" s="46"/>
    </row>
    <row r="44" spans="1:15" ht="30" x14ac:dyDescent="0.25">
      <c r="A44" s="43"/>
      <c r="B44" s="45" t="s">
        <v>852</v>
      </c>
      <c r="C44" s="45" t="s">
        <v>70</v>
      </c>
      <c r="D44" s="69" t="s">
        <v>1017</v>
      </c>
      <c r="E44" s="68" t="s">
        <v>1152</v>
      </c>
      <c r="F44" s="46" t="s">
        <v>46</v>
      </c>
      <c r="G44" s="46">
        <v>6670</v>
      </c>
      <c r="H44" s="71" t="s">
        <v>606</v>
      </c>
      <c r="I44" s="65">
        <v>50000</v>
      </c>
      <c r="J44" s="72" t="s">
        <v>35</v>
      </c>
      <c r="K44" s="69" t="s">
        <v>36</v>
      </c>
      <c r="L44" s="46" t="s">
        <v>31</v>
      </c>
      <c r="M44" s="73" t="s">
        <v>31</v>
      </c>
      <c r="N44" s="47">
        <v>46174</v>
      </c>
      <c r="O44" s="46"/>
    </row>
    <row r="45" spans="1:15" ht="30" x14ac:dyDescent="0.25">
      <c r="A45" s="43"/>
      <c r="B45" s="45" t="s">
        <v>888</v>
      </c>
      <c r="C45" s="45" t="s">
        <v>70</v>
      </c>
      <c r="D45" s="69" t="s">
        <v>1018</v>
      </c>
      <c r="E45" s="68" t="s">
        <v>578</v>
      </c>
      <c r="F45" s="46" t="s">
        <v>46</v>
      </c>
      <c r="G45" s="46">
        <v>7080</v>
      </c>
      <c r="H45" s="71" t="s">
        <v>606</v>
      </c>
      <c r="I45" s="65">
        <v>77641.5</v>
      </c>
      <c r="J45" s="72" t="s">
        <v>35</v>
      </c>
      <c r="K45" s="69" t="s">
        <v>36</v>
      </c>
      <c r="L45" s="46" t="s">
        <v>31</v>
      </c>
      <c r="M45" s="73" t="s">
        <v>31</v>
      </c>
      <c r="N45" s="47">
        <v>46174</v>
      </c>
      <c r="O45" s="46"/>
    </row>
    <row r="46" spans="1:15" ht="30" x14ac:dyDescent="0.25">
      <c r="A46" s="43"/>
      <c r="B46" s="45" t="s">
        <v>868</v>
      </c>
      <c r="C46" s="45" t="s">
        <v>70</v>
      </c>
      <c r="D46" s="69" t="s">
        <v>1017</v>
      </c>
      <c r="E46" s="68" t="s">
        <v>1177</v>
      </c>
      <c r="F46" s="46" t="s">
        <v>46</v>
      </c>
      <c r="G46" s="46">
        <v>7105</v>
      </c>
      <c r="H46" s="71" t="s">
        <v>606</v>
      </c>
      <c r="I46" s="65">
        <v>350000</v>
      </c>
      <c r="J46" s="72" t="s">
        <v>35</v>
      </c>
      <c r="K46" s="69" t="s">
        <v>36</v>
      </c>
      <c r="L46" s="46" t="s">
        <v>31</v>
      </c>
      <c r="M46" s="73" t="s">
        <v>31</v>
      </c>
      <c r="N46" s="47">
        <v>46174</v>
      </c>
      <c r="O46" s="46"/>
    </row>
    <row r="47" spans="1:15" ht="45" x14ac:dyDescent="0.25">
      <c r="A47" s="43"/>
      <c r="B47" s="45" t="s">
        <v>866</v>
      </c>
      <c r="C47" s="45" t="s">
        <v>70</v>
      </c>
      <c r="D47" s="69" t="s">
        <v>1017</v>
      </c>
      <c r="E47" s="68" t="s">
        <v>1179</v>
      </c>
      <c r="F47" s="46" t="s">
        <v>46</v>
      </c>
      <c r="G47" s="46">
        <v>7110</v>
      </c>
      <c r="H47" s="71" t="s">
        <v>606</v>
      </c>
      <c r="I47" s="65">
        <v>2881500</v>
      </c>
      <c r="J47" s="72" t="s">
        <v>35</v>
      </c>
      <c r="K47" s="69" t="s">
        <v>36</v>
      </c>
      <c r="L47" s="46" t="s">
        <v>31</v>
      </c>
      <c r="M47" s="73" t="s">
        <v>31</v>
      </c>
      <c r="N47" s="47">
        <v>46174</v>
      </c>
      <c r="O47" s="46"/>
    </row>
    <row r="48" spans="1:15" ht="30" x14ac:dyDescent="0.25">
      <c r="A48" s="43"/>
      <c r="B48" s="45" t="s">
        <v>865</v>
      </c>
      <c r="C48" s="45" t="s">
        <v>70</v>
      </c>
      <c r="D48" s="69" t="s">
        <v>1017</v>
      </c>
      <c r="E48" s="68" t="s">
        <v>1153</v>
      </c>
      <c r="F48" s="46" t="s">
        <v>46</v>
      </c>
      <c r="G48" s="46">
        <v>7125</v>
      </c>
      <c r="H48" s="71" t="s">
        <v>606</v>
      </c>
      <c r="I48" s="65">
        <v>1000000</v>
      </c>
      <c r="J48" s="72" t="s">
        <v>35</v>
      </c>
      <c r="K48" s="69" t="s">
        <v>36</v>
      </c>
      <c r="L48" s="46" t="s">
        <v>31</v>
      </c>
      <c r="M48" s="73" t="s">
        <v>31</v>
      </c>
      <c r="N48" s="47">
        <v>46174</v>
      </c>
      <c r="O48" s="46"/>
    </row>
    <row r="49" spans="1:15" ht="45" x14ac:dyDescent="0.25">
      <c r="A49" s="43"/>
      <c r="B49" s="45" t="s">
        <v>867</v>
      </c>
      <c r="C49" s="45" t="s">
        <v>70</v>
      </c>
      <c r="D49" s="69" t="s">
        <v>1017</v>
      </c>
      <c r="E49" s="68" t="s">
        <v>1178</v>
      </c>
      <c r="F49" s="46" t="s">
        <v>46</v>
      </c>
      <c r="G49" s="46">
        <v>7195</v>
      </c>
      <c r="H49" s="71" t="s">
        <v>606</v>
      </c>
      <c r="I49" s="65">
        <v>250000</v>
      </c>
      <c r="J49" s="72" t="s">
        <v>35</v>
      </c>
      <c r="K49" s="69" t="s">
        <v>36</v>
      </c>
      <c r="L49" s="46" t="s">
        <v>31</v>
      </c>
      <c r="M49" s="73" t="s">
        <v>31</v>
      </c>
      <c r="N49" s="47">
        <v>46174</v>
      </c>
      <c r="O49" s="46"/>
    </row>
    <row r="50" spans="1:15" ht="30" x14ac:dyDescent="0.25">
      <c r="A50" s="43"/>
      <c r="B50" s="45" t="s">
        <v>863</v>
      </c>
      <c r="C50" s="45" t="s">
        <v>70</v>
      </c>
      <c r="D50" s="69" t="s">
        <v>1017</v>
      </c>
      <c r="E50" s="68" t="s">
        <v>1180</v>
      </c>
      <c r="F50" s="46" t="s">
        <v>46</v>
      </c>
      <c r="G50" s="46">
        <v>7240</v>
      </c>
      <c r="H50" s="71" t="s">
        <v>606</v>
      </c>
      <c r="I50" s="65">
        <v>52680</v>
      </c>
      <c r="J50" s="72" t="s">
        <v>35</v>
      </c>
      <c r="K50" s="69" t="s">
        <v>36</v>
      </c>
      <c r="L50" s="46" t="s">
        <v>31</v>
      </c>
      <c r="M50" s="73" t="s">
        <v>31</v>
      </c>
      <c r="N50" s="47">
        <v>46174</v>
      </c>
      <c r="O50" s="46"/>
    </row>
    <row r="51" spans="1:15" ht="30" x14ac:dyDescent="0.25">
      <c r="A51" s="43"/>
      <c r="B51" s="45" t="s">
        <v>874</v>
      </c>
      <c r="C51" s="45" t="s">
        <v>70</v>
      </c>
      <c r="D51" s="69" t="s">
        <v>1018</v>
      </c>
      <c r="E51" s="68" t="s">
        <v>567</v>
      </c>
      <c r="F51" s="46" t="s">
        <v>46</v>
      </c>
      <c r="G51" s="46">
        <v>7290</v>
      </c>
      <c r="H51" s="71" t="s">
        <v>606</v>
      </c>
      <c r="I51" s="65">
        <v>8000</v>
      </c>
      <c r="J51" s="72" t="s">
        <v>35</v>
      </c>
      <c r="K51" s="69" t="s">
        <v>36</v>
      </c>
      <c r="L51" s="46" t="s">
        <v>31</v>
      </c>
      <c r="M51" s="73" t="s">
        <v>31</v>
      </c>
      <c r="N51" s="47">
        <v>46174</v>
      </c>
      <c r="O51" s="46"/>
    </row>
    <row r="52" spans="1:15" ht="45" x14ac:dyDescent="0.25">
      <c r="A52" s="43"/>
      <c r="B52" s="45" t="s">
        <v>856</v>
      </c>
      <c r="C52" s="45" t="s">
        <v>70</v>
      </c>
      <c r="D52" s="69" t="s">
        <v>1017</v>
      </c>
      <c r="E52" s="68" t="s">
        <v>1182</v>
      </c>
      <c r="F52" s="46" t="s">
        <v>46</v>
      </c>
      <c r="G52" s="46">
        <v>7310</v>
      </c>
      <c r="H52" s="71" t="s">
        <v>606</v>
      </c>
      <c r="I52" s="65">
        <v>100000</v>
      </c>
      <c r="J52" s="72" t="s">
        <v>35</v>
      </c>
      <c r="K52" s="69" t="s">
        <v>36</v>
      </c>
      <c r="L52" s="46" t="s">
        <v>31</v>
      </c>
      <c r="M52" s="73" t="s">
        <v>31</v>
      </c>
      <c r="N52" s="47">
        <v>46174</v>
      </c>
      <c r="O52" s="46"/>
    </row>
    <row r="53" spans="1:15" ht="30" x14ac:dyDescent="0.25">
      <c r="A53" s="43"/>
      <c r="B53" s="45" t="s">
        <v>914</v>
      </c>
      <c r="C53" s="45" t="s">
        <v>70</v>
      </c>
      <c r="D53" s="69" t="s">
        <v>1018</v>
      </c>
      <c r="E53" s="68" t="s">
        <v>1151</v>
      </c>
      <c r="F53" s="46" t="s">
        <v>46</v>
      </c>
      <c r="G53" s="46">
        <v>7350</v>
      </c>
      <c r="H53" s="71" t="s">
        <v>606</v>
      </c>
      <c r="I53" s="65">
        <v>14330</v>
      </c>
      <c r="J53" s="72" t="s">
        <v>35</v>
      </c>
      <c r="K53" s="69" t="s">
        <v>36</v>
      </c>
      <c r="L53" s="46" t="s">
        <v>31</v>
      </c>
      <c r="M53" s="73" t="s">
        <v>31</v>
      </c>
      <c r="N53" s="47">
        <v>46174</v>
      </c>
      <c r="O53" s="46"/>
    </row>
    <row r="54" spans="1:15" ht="30" x14ac:dyDescent="0.25">
      <c r="A54" s="43"/>
      <c r="B54" s="45" t="s">
        <v>864</v>
      </c>
      <c r="C54" s="45" t="s">
        <v>70</v>
      </c>
      <c r="D54" s="69" t="s">
        <v>1017</v>
      </c>
      <c r="E54" s="68" t="s">
        <v>564</v>
      </c>
      <c r="F54" s="46" t="s">
        <v>46</v>
      </c>
      <c r="G54" s="46">
        <v>7490</v>
      </c>
      <c r="H54" s="71" t="s">
        <v>606</v>
      </c>
      <c r="I54" s="65">
        <v>194771</v>
      </c>
      <c r="J54" s="72" t="s">
        <v>35</v>
      </c>
      <c r="K54" s="69" t="s">
        <v>36</v>
      </c>
      <c r="L54" s="46" t="s">
        <v>31</v>
      </c>
      <c r="M54" s="73" t="s">
        <v>31</v>
      </c>
      <c r="N54" s="47">
        <v>46174</v>
      </c>
      <c r="O54" s="46"/>
    </row>
    <row r="55" spans="1:15" ht="30" x14ac:dyDescent="0.25">
      <c r="A55" s="43"/>
      <c r="B55" s="45" t="s">
        <v>901</v>
      </c>
      <c r="C55" s="45" t="s">
        <v>70</v>
      </c>
      <c r="D55" s="69" t="s">
        <v>1018</v>
      </c>
      <c r="E55" s="68" t="s">
        <v>583</v>
      </c>
      <c r="F55" s="46" t="s">
        <v>46</v>
      </c>
      <c r="G55" s="46">
        <v>7510</v>
      </c>
      <c r="H55" s="71" t="s">
        <v>606</v>
      </c>
      <c r="I55" s="65">
        <v>3600</v>
      </c>
      <c r="J55" s="72" t="s">
        <v>35</v>
      </c>
      <c r="K55" s="69" t="s">
        <v>36</v>
      </c>
      <c r="L55" s="46" t="s">
        <v>31</v>
      </c>
      <c r="M55" s="73" t="s">
        <v>31</v>
      </c>
      <c r="N55" s="47">
        <v>46174</v>
      </c>
      <c r="O55" s="46"/>
    </row>
    <row r="56" spans="1:15" ht="30" x14ac:dyDescent="0.25">
      <c r="A56" s="43"/>
      <c r="B56" s="45" t="s">
        <v>904</v>
      </c>
      <c r="C56" s="45" t="s">
        <v>70</v>
      </c>
      <c r="D56" s="69" t="s">
        <v>1018</v>
      </c>
      <c r="E56" s="68" t="s">
        <v>1160</v>
      </c>
      <c r="F56" s="46" t="s">
        <v>46</v>
      </c>
      <c r="G56" s="46">
        <v>7540</v>
      </c>
      <c r="H56" s="71" t="s">
        <v>606</v>
      </c>
      <c r="I56" s="65">
        <v>15000</v>
      </c>
      <c r="J56" s="72" t="s">
        <v>35</v>
      </c>
      <c r="K56" s="69" t="s">
        <v>36</v>
      </c>
      <c r="L56" s="46" t="s">
        <v>31</v>
      </c>
      <c r="M56" s="73" t="s">
        <v>31</v>
      </c>
      <c r="N56" s="47">
        <v>46174</v>
      </c>
      <c r="O56" s="46"/>
    </row>
    <row r="57" spans="1:15" ht="30" x14ac:dyDescent="0.25">
      <c r="A57" s="43"/>
      <c r="B57" s="45" t="s">
        <v>862</v>
      </c>
      <c r="C57" s="45" t="s">
        <v>70</v>
      </c>
      <c r="D57" s="69" t="s">
        <v>1017</v>
      </c>
      <c r="E57" s="68" t="s">
        <v>1181</v>
      </c>
      <c r="F57" s="46" t="s">
        <v>46</v>
      </c>
      <c r="G57" s="46">
        <v>7730</v>
      </c>
      <c r="H57" s="71" t="s">
        <v>606</v>
      </c>
      <c r="I57" s="65">
        <v>100000</v>
      </c>
      <c r="J57" s="72" t="s">
        <v>35</v>
      </c>
      <c r="K57" s="69" t="s">
        <v>36</v>
      </c>
      <c r="L57" s="46" t="s">
        <v>31</v>
      </c>
      <c r="M57" s="73" t="s">
        <v>31</v>
      </c>
      <c r="N57" s="47">
        <v>46174</v>
      </c>
      <c r="O57" s="46"/>
    </row>
    <row r="58" spans="1:15" ht="30" x14ac:dyDescent="0.25">
      <c r="A58" s="43"/>
      <c r="B58" s="45" t="s">
        <v>869</v>
      </c>
      <c r="C58" s="45" t="s">
        <v>70</v>
      </c>
      <c r="D58" s="69" t="s">
        <v>1017</v>
      </c>
      <c r="E58" s="68" t="s">
        <v>565</v>
      </c>
      <c r="F58" s="46" t="s">
        <v>46</v>
      </c>
      <c r="G58" s="46">
        <v>7830</v>
      </c>
      <c r="H58" s="71" t="s">
        <v>606</v>
      </c>
      <c r="I58" s="65">
        <v>3250</v>
      </c>
      <c r="J58" s="72" t="s">
        <v>35</v>
      </c>
      <c r="K58" s="69" t="s">
        <v>36</v>
      </c>
      <c r="L58" s="46" t="s">
        <v>31</v>
      </c>
      <c r="M58" s="73" t="s">
        <v>31</v>
      </c>
      <c r="N58" s="47">
        <v>46174</v>
      </c>
      <c r="O58" s="46"/>
    </row>
    <row r="59" spans="1:15" ht="30" x14ac:dyDescent="0.25">
      <c r="A59" s="43"/>
      <c r="B59" s="45" t="s">
        <v>857</v>
      </c>
      <c r="C59" s="45" t="s">
        <v>70</v>
      </c>
      <c r="D59" s="69" t="s">
        <v>1017</v>
      </c>
      <c r="E59" s="68" t="s">
        <v>559</v>
      </c>
      <c r="F59" s="46" t="s">
        <v>46</v>
      </c>
      <c r="G59" s="46">
        <v>7910</v>
      </c>
      <c r="H59" s="71" t="s">
        <v>606</v>
      </c>
      <c r="I59" s="65">
        <v>20000</v>
      </c>
      <c r="J59" s="72" t="s">
        <v>35</v>
      </c>
      <c r="K59" s="69" t="s">
        <v>36</v>
      </c>
      <c r="L59" s="46" t="s">
        <v>31</v>
      </c>
      <c r="M59" s="73" t="s">
        <v>31</v>
      </c>
      <c r="N59" s="47">
        <v>46174</v>
      </c>
      <c r="O59" s="46"/>
    </row>
    <row r="60" spans="1:15" ht="30" x14ac:dyDescent="0.25">
      <c r="A60" s="43"/>
      <c r="B60" s="45" t="s">
        <v>892</v>
      </c>
      <c r="C60" s="45" t="s">
        <v>70</v>
      </c>
      <c r="D60" s="69" t="s">
        <v>1018</v>
      </c>
      <c r="E60" s="68" t="s">
        <v>580</v>
      </c>
      <c r="F60" s="46" t="s">
        <v>46</v>
      </c>
      <c r="G60" s="46">
        <v>8115</v>
      </c>
      <c r="H60" s="71" t="s">
        <v>606</v>
      </c>
      <c r="I60" s="65">
        <v>2220</v>
      </c>
      <c r="J60" s="72" t="s">
        <v>35</v>
      </c>
      <c r="K60" s="69" t="s">
        <v>36</v>
      </c>
      <c r="L60" s="46" t="s">
        <v>31</v>
      </c>
      <c r="M60" s="73" t="s">
        <v>31</v>
      </c>
      <c r="N60" s="47">
        <v>46174</v>
      </c>
      <c r="O60" s="46"/>
    </row>
    <row r="61" spans="1:15" ht="30" x14ac:dyDescent="0.25">
      <c r="A61" s="43"/>
      <c r="B61" s="45" t="s">
        <v>898</v>
      </c>
      <c r="C61" s="45" t="s">
        <v>70</v>
      </c>
      <c r="D61" s="69" t="s">
        <v>1018</v>
      </c>
      <c r="E61" s="68" t="s">
        <v>1164</v>
      </c>
      <c r="F61" s="46" t="s">
        <v>46</v>
      </c>
      <c r="G61" s="46">
        <v>8135</v>
      </c>
      <c r="H61" s="71" t="s">
        <v>606</v>
      </c>
      <c r="I61" s="65">
        <v>25500</v>
      </c>
      <c r="J61" s="72" t="s">
        <v>35</v>
      </c>
      <c r="K61" s="69" t="s">
        <v>36</v>
      </c>
      <c r="L61" s="46" t="s">
        <v>31</v>
      </c>
      <c r="M61" s="73" t="s">
        <v>31</v>
      </c>
      <c r="N61" s="47">
        <v>46174</v>
      </c>
      <c r="O61" s="46"/>
    </row>
    <row r="62" spans="1:15" ht="30" x14ac:dyDescent="0.25">
      <c r="A62" s="43"/>
      <c r="B62" s="45" t="s">
        <v>942</v>
      </c>
      <c r="C62" s="45" t="s">
        <v>70</v>
      </c>
      <c r="D62" s="69" t="s">
        <v>1018</v>
      </c>
      <c r="E62" s="68" t="s">
        <v>604</v>
      </c>
      <c r="F62" s="46" t="s">
        <v>46</v>
      </c>
      <c r="G62" s="46">
        <v>8135</v>
      </c>
      <c r="H62" s="71" t="s">
        <v>606</v>
      </c>
      <c r="I62" s="65">
        <v>147000</v>
      </c>
      <c r="J62" s="72" t="s">
        <v>35</v>
      </c>
      <c r="K62" s="69" t="s">
        <v>36</v>
      </c>
      <c r="L62" s="45"/>
      <c r="M62" s="73"/>
      <c r="N62" s="47">
        <v>46174</v>
      </c>
      <c r="O62" s="46"/>
    </row>
    <row r="63" spans="1:15" ht="30" x14ac:dyDescent="0.25">
      <c r="A63" s="43"/>
      <c r="B63" s="45" t="s">
        <v>861</v>
      </c>
      <c r="C63" s="45" t="s">
        <v>70</v>
      </c>
      <c r="D63" s="69" t="s">
        <v>1017</v>
      </c>
      <c r="E63" s="68" t="s">
        <v>563</v>
      </c>
      <c r="F63" s="46" t="s">
        <v>46</v>
      </c>
      <c r="G63" s="46">
        <v>8140</v>
      </c>
      <c r="H63" s="71" t="s">
        <v>606</v>
      </c>
      <c r="I63" s="65">
        <v>20000</v>
      </c>
      <c r="J63" s="72" t="s">
        <v>35</v>
      </c>
      <c r="K63" s="69" t="s">
        <v>36</v>
      </c>
      <c r="L63" s="46" t="s">
        <v>31</v>
      </c>
      <c r="M63" s="73" t="s">
        <v>31</v>
      </c>
      <c r="N63" s="47">
        <v>46174</v>
      </c>
      <c r="O63" s="46"/>
    </row>
    <row r="64" spans="1:15" ht="45" x14ac:dyDescent="0.25">
      <c r="A64" s="43"/>
      <c r="B64" s="45" t="s">
        <v>907</v>
      </c>
      <c r="C64" s="45" t="s">
        <v>70</v>
      </c>
      <c r="D64" s="69" t="s">
        <v>1018</v>
      </c>
      <c r="E64" s="68" t="s">
        <v>1158</v>
      </c>
      <c r="F64" s="46" t="s">
        <v>46</v>
      </c>
      <c r="G64" s="46">
        <v>8305</v>
      </c>
      <c r="H64" s="71" t="s">
        <v>606</v>
      </c>
      <c r="I64" s="65">
        <v>7660</v>
      </c>
      <c r="J64" s="72" t="s">
        <v>35</v>
      </c>
      <c r="K64" s="69" t="s">
        <v>36</v>
      </c>
      <c r="L64" s="46" t="s">
        <v>31</v>
      </c>
      <c r="M64" s="73" t="s">
        <v>31</v>
      </c>
      <c r="N64" s="47">
        <v>46174</v>
      </c>
      <c r="O64" s="46"/>
    </row>
    <row r="65" spans="1:15" ht="30" x14ac:dyDescent="0.25">
      <c r="A65" s="43"/>
      <c r="B65" s="45" t="s">
        <v>885</v>
      </c>
      <c r="C65" s="45" t="s">
        <v>70</v>
      </c>
      <c r="D65" s="69" t="s">
        <v>1018</v>
      </c>
      <c r="E65" s="68" t="s">
        <v>575</v>
      </c>
      <c r="F65" s="46" t="s">
        <v>46</v>
      </c>
      <c r="G65" s="46">
        <v>8345</v>
      </c>
      <c r="H65" s="71" t="s">
        <v>606</v>
      </c>
      <c r="I65" s="65">
        <v>91215</v>
      </c>
      <c r="J65" s="72" t="s">
        <v>35</v>
      </c>
      <c r="K65" s="69" t="s">
        <v>36</v>
      </c>
      <c r="L65" s="46" t="s">
        <v>31</v>
      </c>
      <c r="M65" s="73" t="s">
        <v>31</v>
      </c>
      <c r="N65" s="47">
        <v>46174</v>
      </c>
      <c r="O65" s="46"/>
    </row>
    <row r="66" spans="1:15" ht="45" x14ac:dyDescent="0.25">
      <c r="A66" s="43"/>
      <c r="B66" s="45" t="s">
        <v>872</v>
      </c>
      <c r="C66" s="45" t="s">
        <v>70</v>
      </c>
      <c r="D66" s="69" t="s">
        <v>1018</v>
      </c>
      <c r="E66" s="68" t="s">
        <v>1174</v>
      </c>
      <c r="F66" s="46" t="s">
        <v>46</v>
      </c>
      <c r="G66" s="46">
        <v>9390</v>
      </c>
      <c r="H66" s="71" t="s">
        <v>606</v>
      </c>
      <c r="I66" s="65">
        <v>559.79999999999995</v>
      </c>
      <c r="J66" s="72" t="s">
        <v>35</v>
      </c>
      <c r="K66" s="69" t="s">
        <v>36</v>
      </c>
      <c r="L66" s="46" t="s">
        <v>31</v>
      </c>
      <c r="M66" s="73" t="s">
        <v>31</v>
      </c>
      <c r="N66" s="47">
        <v>46174</v>
      </c>
      <c r="O66" s="46"/>
    </row>
    <row r="67" spans="1:15" ht="30" hidden="1" x14ac:dyDescent="0.25">
      <c r="A67" s="43"/>
      <c r="B67" s="45" t="s">
        <v>915</v>
      </c>
      <c r="C67" s="45" t="s">
        <v>73</v>
      </c>
      <c r="D67" s="69" t="s">
        <v>31</v>
      </c>
      <c r="E67" s="68" t="s">
        <v>589</v>
      </c>
      <c r="F67" s="46" t="s">
        <v>34</v>
      </c>
      <c r="G67" s="46" t="s">
        <v>606</v>
      </c>
      <c r="H67" s="71">
        <v>15407</v>
      </c>
      <c r="I67" s="65">
        <v>5180568.4800000004</v>
      </c>
      <c r="J67" s="72" t="s">
        <v>43</v>
      </c>
      <c r="K67" s="69" t="s">
        <v>39</v>
      </c>
      <c r="L67" s="45">
        <v>7799810</v>
      </c>
      <c r="M67" s="47">
        <v>46210</v>
      </c>
      <c r="N67" s="47">
        <v>46211</v>
      </c>
      <c r="O67" s="46" t="s">
        <v>1188</v>
      </c>
    </row>
    <row r="68" spans="1:15" ht="30" hidden="1" x14ac:dyDescent="0.25">
      <c r="A68" s="43"/>
      <c r="B68" s="45" t="s">
        <v>916</v>
      </c>
      <c r="C68" s="45" t="s">
        <v>63</v>
      </c>
      <c r="D68" s="69" t="s">
        <v>1024</v>
      </c>
      <c r="E68" s="68" t="s">
        <v>590</v>
      </c>
      <c r="F68" s="46" t="s">
        <v>34</v>
      </c>
      <c r="G68" s="46" t="s">
        <v>606</v>
      </c>
      <c r="H68" s="71">
        <v>4286</v>
      </c>
      <c r="I68" s="65">
        <v>3253873.54</v>
      </c>
      <c r="J68" s="72" t="s">
        <v>51</v>
      </c>
      <c r="K68" s="69" t="s">
        <v>39</v>
      </c>
      <c r="L68" s="45">
        <v>12022559</v>
      </c>
      <c r="M68" s="73">
        <v>47629</v>
      </c>
      <c r="N68" s="47"/>
      <c r="O68" s="46"/>
    </row>
    <row r="69" spans="1:15" ht="30" hidden="1" x14ac:dyDescent="0.25">
      <c r="A69" s="43"/>
      <c r="B69" s="45" t="s">
        <v>917</v>
      </c>
      <c r="C69" s="45" t="s">
        <v>63</v>
      </c>
      <c r="D69" s="69" t="s">
        <v>31</v>
      </c>
      <c r="E69" s="68" t="s">
        <v>64</v>
      </c>
      <c r="F69" s="46" t="s">
        <v>34</v>
      </c>
      <c r="G69" s="46" t="s">
        <v>606</v>
      </c>
      <c r="H69" s="71">
        <v>3719</v>
      </c>
      <c r="I69" s="65">
        <v>745531.19</v>
      </c>
      <c r="J69" s="72" t="s">
        <v>53</v>
      </c>
      <c r="K69" s="69" t="s">
        <v>36</v>
      </c>
      <c r="L69" s="45">
        <v>11944409</v>
      </c>
      <c r="M69" s="73">
        <v>46147</v>
      </c>
      <c r="N69" s="47"/>
      <c r="O69" s="46"/>
    </row>
    <row r="70" spans="1:15" ht="30" hidden="1" x14ac:dyDescent="0.25">
      <c r="A70" s="43"/>
      <c r="B70" s="45" t="s">
        <v>918</v>
      </c>
      <c r="C70" s="45" t="s">
        <v>63</v>
      </c>
      <c r="D70" s="69" t="s">
        <v>1025</v>
      </c>
      <c r="E70" s="68" t="s">
        <v>591</v>
      </c>
      <c r="F70" s="46" t="s">
        <v>34</v>
      </c>
      <c r="G70" s="46" t="s">
        <v>606</v>
      </c>
      <c r="H70" s="71">
        <v>14265</v>
      </c>
      <c r="I70" s="65">
        <v>89910</v>
      </c>
      <c r="J70" s="72" t="s">
        <v>53</v>
      </c>
      <c r="K70" s="69" t="s">
        <v>36</v>
      </c>
      <c r="L70" s="45">
        <v>11724022</v>
      </c>
      <c r="M70" s="73">
        <v>46167</v>
      </c>
      <c r="N70" s="47"/>
      <c r="O70" s="46"/>
    </row>
    <row r="71" spans="1:15" ht="30" hidden="1" x14ac:dyDescent="0.25">
      <c r="A71" s="43"/>
      <c r="B71" s="45" t="s">
        <v>919</v>
      </c>
      <c r="C71" s="45" t="s">
        <v>63</v>
      </c>
      <c r="D71" s="69" t="s">
        <v>1025</v>
      </c>
      <c r="E71" s="68" t="s">
        <v>592</v>
      </c>
      <c r="F71" s="46" t="s">
        <v>34</v>
      </c>
      <c r="G71" s="46" t="s">
        <v>606</v>
      </c>
      <c r="H71" s="71">
        <v>3212</v>
      </c>
      <c r="I71" s="65">
        <v>200000</v>
      </c>
      <c r="J71" s="72" t="s">
        <v>43</v>
      </c>
      <c r="K71" s="69" t="s">
        <v>36</v>
      </c>
      <c r="L71" s="45">
        <v>12129993</v>
      </c>
      <c r="M71" s="73">
        <v>46295</v>
      </c>
      <c r="N71" s="47">
        <v>46296</v>
      </c>
      <c r="O71" s="46"/>
    </row>
    <row r="72" spans="1:15" ht="30" hidden="1" x14ac:dyDescent="0.25">
      <c r="A72" s="43"/>
      <c r="B72" s="45" t="s">
        <v>920</v>
      </c>
      <c r="C72" s="45" t="s">
        <v>63</v>
      </c>
      <c r="D72" s="69" t="s">
        <v>1025</v>
      </c>
      <c r="E72" s="68" t="s">
        <v>593</v>
      </c>
      <c r="F72" s="46" t="s">
        <v>65</v>
      </c>
      <c r="G72" s="46" t="s">
        <v>606</v>
      </c>
      <c r="H72" s="71">
        <v>24023</v>
      </c>
      <c r="I72" s="65">
        <v>3076039.08</v>
      </c>
      <c r="J72" s="72" t="s">
        <v>67</v>
      </c>
      <c r="K72" s="69" t="s">
        <v>39</v>
      </c>
      <c r="L72" s="45">
        <v>12058160</v>
      </c>
      <c r="M72" s="73">
        <v>46203</v>
      </c>
      <c r="N72" s="47"/>
      <c r="O72" s="46"/>
    </row>
    <row r="73" spans="1:15" ht="30" hidden="1" x14ac:dyDescent="0.25">
      <c r="A73" s="43"/>
      <c r="B73" s="45" t="s">
        <v>921</v>
      </c>
      <c r="C73" s="45" t="s">
        <v>63</v>
      </c>
      <c r="D73" s="69" t="s">
        <v>1025</v>
      </c>
      <c r="E73" s="68" t="s">
        <v>594</v>
      </c>
      <c r="F73" s="46" t="s">
        <v>65</v>
      </c>
      <c r="G73" s="46" t="s">
        <v>606</v>
      </c>
      <c r="H73" s="71">
        <v>24023</v>
      </c>
      <c r="I73" s="65">
        <v>1938166.33</v>
      </c>
      <c r="J73" s="72" t="s">
        <v>67</v>
      </c>
      <c r="K73" s="69" t="s">
        <v>39</v>
      </c>
      <c r="L73" s="45">
        <v>12057536</v>
      </c>
      <c r="M73" s="73">
        <v>46203</v>
      </c>
      <c r="N73" s="47"/>
      <c r="O73" s="46"/>
    </row>
    <row r="74" spans="1:15" ht="30" hidden="1" x14ac:dyDescent="0.25">
      <c r="A74" s="43"/>
      <c r="B74" s="45" t="s">
        <v>922</v>
      </c>
      <c r="C74" s="45" t="s">
        <v>63</v>
      </c>
      <c r="D74" s="69" t="s">
        <v>1025</v>
      </c>
      <c r="E74" s="68" t="s">
        <v>595</v>
      </c>
      <c r="F74" s="46" t="s">
        <v>65</v>
      </c>
      <c r="G74" s="46" t="s">
        <v>606</v>
      </c>
      <c r="H74" s="71">
        <v>24023</v>
      </c>
      <c r="I74" s="65">
        <v>1888374.42</v>
      </c>
      <c r="J74" s="72" t="s">
        <v>67</v>
      </c>
      <c r="K74" s="69" t="s">
        <v>39</v>
      </c>
      <c r="L74" s="45">
        <v>12050507</v>
      </c>
      <c r="M74" s="73">
        <v>46203</v>
      </c>
      <c r="N74" s="47"/>
      <c r="O74" s="46"/>
    </row>
    <row r="75" spans="1:15" ht="30" hidden="1" x14ac:dyDescent="0.25">
      <c r="A75" s="43"/>
      <c r="B75" s="45" t="s">
        <v>923</v>
      </c>
      <c r="C75" s="45" t="s">
        <v>63</v>
      </c>
      <c r="D75" s="69" t="s">
        <v>1026</v>
      </c>
      <c r="E75" s="68" t="s">
        <v>1207</v>
      </c>
      <c r="F75" s="46" t="s">
        <v>65</v>
      </c>
      <c r="G75" s="46" t="s">
        <v>606</v>
      </c>
      <c r="H75" s="71">
        <v>5380</v>
      </c>
      <c r="I75" s="65">
        <v>2893354.66</v>
      </c>
      <c r="J75" s="72" t="s">
        <v>51</v>
      </c>
      <c r="K75" s="69" t="s">
        <v>39</v>
      </c>
      <c r="L75" s="45">
        <v>12365695</v>
      </c>
      <c r="M75" s="73">
        <v>47747</v>
      </c>
      <c r="N75" s="47"/>
      <c r="O75" s="46"/>
    </row>
    <row r="76" spans="1:15" ht="30" hidden="1" x14ac:dyDescent="0.25">
      <c r="A76" s="43"/>
      <c r="B76" s="45" t="s">
        <v>924</v>
      </c>
      <c r="C76" s="45" t="s">
        <v>63</v>
      </c>
      <c r="D76" s="69" t="s">
        <v>1026</v>
      </c>
      <c r="E76" s="68" t="s">
        <v>1208</v>
      </c>
      <c r="F76" s="46" t="s">
        <v>65</v>
      </c>
      <c r="G76" s="46" t="s">
        <v>606</v>
      </c>
      <c r="H76" s="71">
        <v>5380</v>
      </c>
      <c r="I76" s="65">
        <v>1685640.49</v>
      </c>
      <c r="J76" s="72" t="s">
        <v>51</v>
      </c>
      <c r="K76" s="69" t="s">
        <v>39</v>
      </c>
      <c r="L76" s="45">
        <v>12400194</v>
      </c>
      <c r="M76" s="73">
        <v>47803</v>
      </c>
      <c r="N76" s="47"/>
      <c r="O76" s="46"/>
    </row>
    <row r="77" spans="1:15" ht="30" hidden="1" x14ac:dyDescent="0.25">
      <c r="A77" s="43"/>
      <c r="B77" s="45" t="s">
        <v>925</v>
      </c>
      <c r="C77" s="45" t="s">
        <v>63</v>
      </c>
      <c r="D77" s="69" t="s">
        <v>1026</v>
      </c>
      <c r="E77" s="68" t="s">
        <v>1209</v>
      </c>
      <c r="F77" s="46" t="s">
        <v>65</v>
      </c>
      <c r="G77" s="46" t="s">
        <v>606</v>
      </c>
      <c r="H77" s="71">
        <v>5380</v>
      </c>
      <c r="I77" s="65">
        <v>1675968.48</v>
      </c>
      <c r="J77" s="72" t="s">
        <v>51</v>
      </c>
      <c r="K77" s="69" t="s">
        <v>39</v>
      </c>
      <c r="L77" s="45">
        <v>12400197</v>
      </c>
      <c r="M77" s="73">
        <v>47803</v>
      </c>
      <c r="N77" s="47"/>
      <c r="O77" s="46"/>
    </row>
    <row r="78" spans="1:15" ht="30" hidden="1" x14ac:dyDescent="0.25">
      <c r="A78" s="43"/>
      <c r="B78" s="45" t="s">
        <v>926</v>
      </c>
      <c r="C78" s="45" t="s">
        <v>63</v>
      </c>
      <c r="D78" s="69" t="s">
        <v>1027</v>
      </c>
      <c r="E78" s="68" t="s">
        <v>596</v>
      </c>
      <c r="F78" s="46" t="s">
        <v>34</v>
      </c>
      <c r="G78" s="46" t="s">
        <v>606</v>
      </c>
      <c r="H78" s="71">
        <v>27600</v>
      </c>
      <c r="I78" s="65">
        <v>728555.28</v>
      </c>
      <c r="J78" s="72" t="s">
        <v>51</v>
      </c>
      <c r="K78" s="69" t="s">
        <v>36</v>
      </c>
      <c r="L78" s="45">
        <v>10246945</v>
      </c>
      <c r="M78" s="73">
        <v>46664</v>
      </c>
      <c r="N78" s="47"/>
      <c r="O78" s="46"/>
    </row>
    <row r="79" spans="1:15" ht="30" hidden="1" x14ac:dyDescent="0.25">
      <c r="A79" s="43"/>
      <c r="B79" s="45" t="s">
        <v>927</v>
      </c>
      <c r="C79" s="45" t="s">
        <v>63</v>
      </c>
      <c r="D79" s="69" t="s">
        <v>1027</v>
      </c>
      <c r="E79" s="68" t="s">
        <v>597</v>
      </c>
      <c r="F79" s="46" t="s">
        <v>34</v>
      </c>
      <c r="G79" s="46" t="s">
        <v>606</v>
      </c>
      <c r="H79" s="71">
        <v>27600</v>
      </c>
      <c r="I79" s="65">
        <v>480469.2</v>
      </c>
      <c r="J79" s="72" t="s">
        <v>51</v>
      </c>
      <c r="K79" s="69" t="s">
        <v>36</v>
      </c>
      <c r="L79" s="45">
        <v>10247024</v>
      </c>
      <c r="M79" s="73">
        <v>46664</v>
      </c>
      <c r="N79" s="47"/>
      <c r="O79" s="46"/>
    </row>
    <row r="80" spans="1:15" ht="30" hidden="1" x14ac:dyDescent="0.25">
      <c r="A80" s="43"/>
      <c r="B80" s="45" t="s">
        <v>928</v>
      </c>
      <c r="C80" s="45" t="s">
        <v>63</v>
      </c>
      <c r="D80" s="69" t="s">
        <v>1027</v>
      </c>
      <c r="E80" s="68" t="s">
        <v>598</v>
      </c>
      <c r="F80" s="46" t="s">
        <v>34</v>
      </c>
      <c r="G80" s="46" t="s">
        <v>606</v>
      </c>
      <c r="H80" s="71">
        <v>27600</v>
      </c>
      <c r="I80" s="65">
        <v>520797.6</v>
      </c>
      <c r="J80" s="72" t="s">
        <v>51</v>
      </c>
      <c r="K80" s="69" t="s">
        <v>36</v>
      </c>
      <c r="L80" s="45">
        <v>10247073</v>
      </c>
      <c r="M80" s="73">
        <v>46831</v>
      </c>
      <c r="N80" s="47"/>
      <c r="O80" s="46"/>
    </row>
    <row r="81" spans="1:15" ht="30" hidden="1" x14ac:dyDescent="0.25">
      <c r="A81" s="43"/>
      <c r="B81" s="45" t="s">
        <v>929</v>
      </c>
      <c r="C81" s="45" t="s">
        <v>63</v>
      </c>
      <c r="D81" s="69" t="s">
        <v>1027</v>
      </c>
      <c r="E81" s="68" t="s">
        <v>599</v>
      </c>
      <c r="F81" s="46" t="s">
        <v>34</v>
      </c>
      <c r="G81" s="46"/>
      <c r="H81" s="71">
        <v>27278</v>
      </c>
      <c r="I81" s="65">
        <v>864000</v>
      </c>
      <c r="J81" s="72" t="s">
        <v>67</v>
      </c>
      <c r="K81" s="69" t="s">
        <v>36</v>
      </c>
      <c r="L81" s="45">
        <v>12303909</v>
      </c>
      <c r="M81" s="73">
        <v>46112</v>
      </c>
      <c r="N81" s="47"/>
      <c r="O81" s="46"/>
    </row>
    <row r="82" spans="1:15" ht="30" hidden="1" x14ac:dyDescent="0.25">
      <c r="A82" s="43"/>
      <c r="B82" s="45" t="s">
        <v>930</v>
      </c>
      <c r="C82" s="45" t="s">
        <v>63</v>
      </c>
      <c r="D82" s="69" t="s">
        <v>1027</v>
      </c>
      <c r="E82" s="68" t="s">
        <v>600</v>
      </c>
      <c r="F82" s="46" t="s">
        <v>34</v>
      </c>
      <c r="G82" s="46" t="s">
        <v>606</v>
      </c>
      <c r="H82" s="71">
        <v>4227</v>
      </c>
      <c r="I82" s="65">
        <v>28600</v>
      </c>
      <c r="J82" s="72" t="s">
        <v>53</v>
      </c>
      <c r="K82" s="69" t="s">
        <v>36</v>
      </c>
      <c r="L82" s="45">
        <v>10333170</v>
      </c>
      <c r="M82" s="73">
        <v>46153</v>
      </c>
      <c r="N82" s="47"/>
      <c r="O82" s="46"/>
    </row>
    <row r="83" spans="1:15" ht="30" hidden="1" x14ac:dyDescent="0.25">
      <c r="A83" s="43"/>
      <c r="B83" s="45" t="s">
        <v>931</v>
      </c>
      <c r="C83" s="45" t="s">
        <v>63</v>
      </c>
      <c r="D83" s="69" t="s">
        <v>66</v>
      </c>
      <c r="E83" s="68" t="s">
        <v>601</v>
      </c>
      <c r="F83" s="46" t="s">
        <v>34</v>
      </c>
      <c r="G83" s="46" t="s">
        <v>606</v>
      </c>
      <c r="H83" s="71">
        <v>18627</v>
      </c>
      <c r="I83" s="65">
        <v>952726.68</v>
      </c>
      <c r="J83" s="72" t="s">
        <v>53</v>
      </c>
      <c r="K83" s="69" t="s">
        <v>36</v>
      </c>
      <c r="L83" s="45">
        <v>11694219</v>
      </c>
      <c r="M83" s="73">
        <v>46075</v>
      </c>
      <c r="N83" s="47"/>
      <c r="O83" s="46"/>
    </row>
    <row r="84" spans="1:15" ht="30" hidden="1" x14ac:dyDescent="0.25">
      <c r="A84" s="43"/>
      <c r="B84" s="45" t="s">
        <v>932</v>
      </c>
      <c r="C84" s="45" t="s">
        <v>63</v>
      </c>
      <c r="D84" s="69" t="s">
        <v>66</v>
      </c>
      <c r="E84" s="68" t="s">
        <v>602</v>
      </c>
      <c r="F84" s="46" t="s">
        <v>34</v>
      </c>
      <c r="G84" s="46" t="s">
        <v>606</v>
      </c>
      <c r="H84" s="71">
        <v>26387</v>
      </c>
      <c r="I84" s="65">
        <v>103052.04</v>
      </c>
      <c r="J84" s="72" t="s">
        <v>51</v>
      </c>
      <c r="K84" s="69" t="s">
        <v>36</v>
      </c>
      <c r="L84" s="45">
        <v>12175030</v>
      </c>
      <c r="M84" s="73">
        <v>46811</v>
      </c>
      <c r="N84" s="47"/>
      <c r="O84" s="46"/>
    </row>
    <row r="85" spans="1:15" ht="30" hidden="1" x14ac:dyDescent="0.25">
      <c r="A85" s="43"/>
      <c r="B85" s="45" t="s">
        <v>933</v>
      </c>
      <c r="C85" s="45" t="s">
        <v>63</v>
      </c>
      <c r="D85" s="69" t="s">
        <v>66</v>
      </c>
      <c r="E85" s="68" t="s">
        <v>1187</v>
      </c>
      <c r="F85" s="46" t="s">
        <v>34</v>
      </c>
      <c r="G85" s="46" t="s">
        <v>606</v>
      </c>
      <c r="H85" s="71">
        <v>27731</v>
      </c>
      <c r="I85" s="65">
        <v>20132.91</v>
      </c>
      <c r="J85" s="72" t="s">
        <v>53</v>
      </c>
      <c r="K85" s="69" t="s">
        <v>39</v>
      </c>
      <c r="L85" s="45">
        <v>11990700</v>
      </c>
      <c r="M85" s="73">
        <v>46219</v>
      </c>
      <c r="N85" s="47"/>
      <c r="O85" s="46"/>
    </row>
    <row r="86" spans="1:15" ht="30" hidden="1" x14ac:dyDescent="0.25">
      <c r="A86" s="43"/>
      <c r="B86" s="45" t="s">
        <v>934</v>
      </c>
      <c r="C86" s="45" t="s">
        <v>63</v>
      </c>
      <c r="D86" s="69" t="s">
        <v>66</v>
      </c>
      <c r="E86" s="68" t="s">
        <v>1184</v>
      </c>
      <c r="F86" s="46" t="s">
        <v>34</v>
      </c>
      <c r="G86" s="46" t="s">
        <v>606</v>
      </c>
      <c r="H86" s="71">
        <v>27731</v>
      </c>
      <c r="I86" s="65">
        <v>115073.4</v>
      </c>
      <c r="J86" s="72" t="s">
        <v>53</v>
      </c>
      <c r="K86" s="69" t="s">
        <v>39</v>
      </c>
      <c r="L86" s="45">
        <v>12212099</v>
      </c>
      <c r="M86" s="73">
        <v>46270</v>
      </c>
      <c r="N86" s="47"/>
      <c r="O86" s="46"/>
    </row>
    <row r="87" spans="1:15" ht="30" hidden="1" x14ac:dyDescent="0.25">
      <c r="A87" s="43"/>
      <c r="B87" s="45" t="s">
        <v>935</v>
      </c>
      <c r="C87" s="45" t="s">
        <v>63</v>
      </c>
      <c r="D87" s="69" t="s">
        <v>66</v>
      </c>
      <c r="E87" s="68" t="s">
        <v>1185</v>
      </c>
      <c r="F87" s="46" t="s">
        <v>34</v>
      </c>
      <c r="G87" s="46" t="s">
        <v>606</v>
      </c>
      <c r="H87" s="71">
        <v>27731</v>
      </c>
      <c r="I87" s="65">
        <v>111447.96</v>
      </c>
      <c r="J87" s="72" t="s">
        <v>43</v>
      </c>
      <c r="K87" s="69" t="s">
        <v>39</v>
      </c>
      <c r="L87" s="45">
        <v>12198178</v>
      </c>
      <c r="M87" s="73">
        <v>46280</v>
      </c>
      <c r="N87" s="47">
        <v>46281</v>
      </c>
      <c r="O87" s="46"/>
    </row>
    <row r="88" spans="1:15" ht="30" hidden="1" x14ac:dyDescent="0.25">
      <c r="A88" s="43"/>
      <c r="B88" s="78" t="s">
        <v>936</v>
      </c>
      <c r="C88" s="78" t="s">
        <v>63</v>
      </c>
      <c r="D88" s="80" t="s">
        <v>66</v>
      </c>
      <c r="E88" s="79" t="s">
        <v>1186</v>
      </c>
      <c r="F88" s="81" t="s">
        <v>34</v>
      </c>
      <c r="G88" s="81" t="s">
        <v>606</v>
      </c>
      <c r="H88" s="82">
        <v>27731</v>
      </c>
      <c r="I88" s="83">
        <v>11656.8</v>
      </c>
      <c r="J88" s="84" t="s">
        <v>67</v>
      </c>
      <c r="K88" s="80" t="s">
        <v>36</v>
      </c>
      <c r="L88" s="78"/>
      <c r="M88" s="85"/>
      <c r="N88" s="86"/>
      <c r="O88" s="81"/>
    </row>
    <row r="89" spans="1:15" ht="30" hidden="1" x14ac:dyDescent="0.25">
      <c r="A89" s="43"/>
      <c r="B89" s="45" t="s">
        <v>937</v>
      </c>
      <c r="C89" s="45" t="s">
        <v>63</v>
      </c>
      <c r="D89" s="69" t="s">
        <v>66</v>
      </c>
      <c r="E89" s="68" t="s">
        <v>603</v>
      </c>
      <c r="F89" s="46" t="s">
        <v>34</v>
      </c>
      <c r="G89" s="46" t="s">
        <v>606</v>
      </c>
      <c r="H89" s="71">
        <v>26425</v>
      </c>
      <c r="I89" s="65">
        <v>9075.9599999999991</v>
      </c>
      <c r="J89" s="72" t="s">
        <v>53</v>
      </c>
      <c r="K89" s="69" t="s">
        <v>39</v>
      </c>
      <c r="L89" s="45">
        <v>10269791</v>
      </c>
      <c r="M89" s="73">
        <v>46173</v>
      </c>
      <c r="N89" s="47"/>
      <c r="O89" s="46"/>
    </row>
    <row r="90" spans="1:15" ht="30" x14ac:dyDescent="0.25">
      <c r="A90" s="43"/>
      <c r="B90" s="45" t="s">
        <v>938</v>
      </c>
      <c r="C90" s="45" t="s">
        <v>63</v>
      </c>
      <c r="D90" s="69" t="s">
        <v>66</v>
      </c>
      <c r="E90" s="68" t="s">
        <v>68</v>
      </c>
      <c r="F90" s="46" t="s">
        <v>34</v>
      </c>
      <c r="G90" s="46" t="s">
        <v>606</v>
      </c>
      <c r="H90" s="71">
        <v>26093</v>
      </c>
      <c r="I90" s="65">
        <v>1280800</v>
      </c>
      <c r="J90" s="72" t="s">
        <v>35</v>
      </c>
      <c r="K90" s="69" t="s">
        <v>39</v>
      </c>
      <c r="L90" s="75"/>
      <c r="M90" s="74"/>
      <c r="N90" s="47">
        <v>46203</v>
      </c>
      <c r="O90" s="46" t="s">
        <v>1150</v>
      </c>
    </row>
    <row r="91" spans="1:15" ht="30" hidden="1" x14ac:dyDescent="0.25">
      <c r="A91" s="43"/>
      <c r="B91" s="45" t="s">
        <v>939</v>
      </c>
      <c r="C91" s="45" t="s">
        <v>70</v>
      </c>
      <c r="D91" s="69" t="s">
        <v>31</v>
      </c>
      <c r="E91" s="68" t="s">
        <v>1149</v>
      </c>
      <c r="F91" s="46" t="s">
        <v>34</v>
      </c>
      <c r="G91" s="46" t="s">
        <v>606</v>
      </c>
      <c r="H91" s="71">
        <v>27685</v>
      </c>
      <c r="I91" s="65">
        <v>444475.11</v>
      </c>
      <c r="J91" s="72" t="s">
        <v>53</v>
      </c>
      <c r="K91" s="69" t="s">
        <v>39</v>
      </c>
      <c r="L91" s="45">
        <v>10305972</v>
      </c>
      <c r="M91" s="73">
        <v>46157</v>
      </c>
      <c r="N91" s="47">
        <v>46143</v>
      </c>
      <c r="O91" s="46"/>
    </row>
    <row r="92" spans="1:15" ht="30" x14ac:dyDescent="0.25">
      <c r="A92" s="43"/>
      <c r="B92" s="45" t="s">
        <v>913</v>
      </c>
      <c r="C92" s="45" t="s">
        <v>70</v>
      </c>
      <c r="D92" s="69" t="s">
        <v>1018</v>
      </c>
      <c r="E92" s="68" t="s">
        <v>588</v>
      </c>
      <c r="F92" s="46" t="s">
        <v>46</v>
      </c>
      <c r="G92" s="46">
        <v>9510</v>
      </c>
      <c r="H92" s="71" t="s">
        <v>606</v>
      </c>
      <c r="I92" s="65">
        <v>4800</v>
      </c>
      <c r="J92" s="72" t="s">
        <v>35</v>
      </c>
      <c r="K92" s="69" t="s">
        <v>36</v>
      </c>
      <c r="L92" s="46" t="s">
        <v>31</v>
      </c>
      <c r="M92" s="73" t="s">
        <v>31</v>
      </c>
      <c r="N92" s="47">
        <v>46174</v>
      </c>
      <c r="O92" s="46"/>
    </row>
    <row r="93" spans="1:15" ht="30" x14ac:dyDescent="0.25">
      <c r="A93" s="43"/>
      <c r="B93" s="45" t="s">
        <v>879</v>
      </c>
      <c r="C93" s="45" t="s">
        <v>70</v>
      </c>
      <c r="D93" s="69" t="s">
        <v>1017</v>
      </c>
      <c r="E93" s="68" t="s">
        <v>571</v>
      </c>
      <c r="F93" s="46" t="s">
        <v>46</v>
      </c>
      <c r="G93" s="46">
        <v>9905</v>
      </c>
      <c r="H93" s="71" t="s">
        <v>606</v>
      </c>
      <c r="I93" s="65">
        <v>1600</v>
      </c>
      <c r="J93" s="72" t="s">
        <v>35</v>
      </c>
      <c r="K93" s="69" t="s">
        <v>36</v>
      </c>
      <c r="L93" s="46" t="s">
        <v>31</v>
      </c>
      <c r="M93" s="73" t="s">
        <v>31</v>
      </c>
      <c r="N93" s="47">
        <v>46174</v>
      </c>
      <c r="O93" s="46"/>
    </row>
    <row r="94" spans="1:15" ht="30" x14ac:dyDescent="0.25">
      <c r="A94" s="43"/>
      <c r="B94" s="45" t="s">
        <v>940</v>
      </c>
      <c r="C94" s="45" t="s">
        <v>70</v>
      </c>
      <c r="D94" s="69" t="s">
        <v>31</v>
      </c>
      <c r="E94" s="68" t="s">
        <v>1147</v>
      </c>
      <c r="F94" s="46" t="s">
        <v>34</v>
      </c>
      <c r="G94" s="46" t="s">
        <v>606</v>
      </c>
      <c r="H94" s="71">
        <v>27685</v>
      </c>
      <c r="I94" s="65">
        <v>639669</v>
      </c>
      <c r="J94" s="72" t="s">
        <v>35</v>
      </c>
      <c r="K94" s="69" t="s">
        <v>39</v>
      </c>
      <c r="L94" s="45"/>
      <c r="M94" s="73"/>
      <c r="N94" s="47">
        <v>46054</v>
      </c>
      <c r="O94" s="46"/>
    </row>
    <row r="95" spans="1:15" ht="30" x14ac:dyDescent="0.25">
      <c r="A95" s="43"/>
      <c r="B95" s="45" t="s">
        <v>941</v>
      </c>
      <c r="C95" s="45" t="s">
        <v>70</v>
      </c>
      <c r="D95" s="69" t="s">
        <v>31</v>
      </c>
      <c r="E95" s="68" t="s">
        <v>1148</v>
      </c>
      <c r="F95" s="46" t="s">
        <v>34</v>
      </c>
      <c r="G95" s="46" t="s">
        <v>606</v>
      </c>
      <c r="H95" s="71">
        <v>21628</v>
      </c>
      <c r="I95" s="65">
        <v>93600</v>
      </c>
      <c r="J95" s="72" t="s">
        <v>35</v>
      </c>
      <c r="K95" s="69" t="s">
        <v>36</v>
      </c>
      <c r="L95" s="45"/>
      <c r="M95" s="73"/>
      <c r="N95" s="47">
        <v>46113</v>
      </c>
      <c r="O95" s="46"/>
    </row>
    <row r="96" spans="1:15" ht="30" hidden="1" x14ac:dyDescent="0.25">
      <c r="B96" s="45" t="s">
        <v>1204</v>
      </c>
      <c r="C96" s="45" t="s">
        <v>63</v>
      </c>
      <c r="D96" s="69" t="s">
        <v>1026</v>
      </c>
      <c r="E96" s="68" t="s">
        <v>1210</v>
      </c>
      <c r="F96" s="46" t="s">
        <v>34</v>
      </c>
      <c r="G96" s="46"/>
      <c r="H96" s="96">
        <v>5380</v>
      </c>
      <c r="I96" s="104">
        <v>3306044.19</v>
      </c>
      <c r="J96" s="72" t="s">
        <v>51</v>
      </c>
      <c r="K96" s="69" t="s">
        <v>39</v>
      </c>
      <c r="L96" s="45">
        <v>12365695</v>
      </c>
      <c r="M96" s="73">
        <v>47747</v>
      </c>
      <c r="N96" s="47"/>
      <c r="O96" s="46"/>
    </row>
    <row r="97" spans="2:15" ht="30" hidden="1" x14ac:dyDescent="0.25">
      <c r="B97" s="45" t="s">
        <v>1205</v>
      </c>
      <c r="C97" s="45" t="s">
        <v>63</v>
      </c>
      <c r="D97" s="69" t="s">
        <v>1026</v>
      </c>
      <c r="E97" s="68" t="s">
        <v>1211</v>
      </c>
      <c r="F97" s="46" t="s">
        <v>34</v>
      </c>
      <c r="G97" s="46"/>
      <c r="H97" s="96">
        <v>5380</v>
      </c>
      <c r="I97" s="104">
        <v>1904359.32</v>
      </c>
      <c r="J97" s="72" t="s">
        <v>51</v>
      </c>
      <c r="K97" s="69" t="s">
        <v>39</v>
      </c>
      <c r="L97" s="45">
        <v>12057536</v>
      </c>
      <c r="M97" s="73">
        <v>46203</v>
      </c>
      <c r="N97" s="47"/>
      <c r="O97" s="46"/>
    </row>
    <row r="98" spans="2:15" ht="30" hidden="1" x14ac:dyDescent="0.25">
      <c r="B98" s="45" t="s">
        <v>1206</v>
      </c>
      <c r="C98" s="45" t="s">
        <v>63</v>
      </c>
      <c r="D98" s="69" t="s">
        <v>1026</v>
      </c>
      <c r="E98" s="68" t="s">
        <v>1212</v>
      </c>
      <c r="F98" s="46" t="s">
        <v>34</v>
      </c>
      <c r="G98" s="46"/>
      <c r="H98" s="96">
        <v>5380</v>
      </c>
      <c r="I98" s="104">
        <v>1904031.49</v>
      </c>
      <c r="J98" s="72" t="s">
        <v>51</v>
      </c>
      <c r="K98" s="69" t="s">
        <v>39</v>
      </c>
      <c r="L98" s="45">
        <v>12050507</v>
      </c>
      <c r="M98" s="73">
        <v>46203</v>
      </c>
      <c r="N98" s="47"/>
      <c r="O98" s="46"/>
    </row>
    <row r="120" spans="1:15" s="40" customFormat="1" ht="12.75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</row>
    <row r="121" spans="1:15" s="40" customFormat="1" ht="12.75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</row>
    <row r="122" spans="1:15" s="40" customFormat="1" ht="12.75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</row>
    <row r="123" spans="1:15" s="40" customFormat="1" ht="12.75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</row>
    <row r="124" spans="1:15" s="40" customFormat="1" ht="12.75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</row>
    <row r="125" spans="1:15" s="40" customFormat="1" ht="12.75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</row>
    <row r="126" spans="1:15" s="40" customFormat="1" ht="12.75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</row>
    <row r="127" spans="1:15" s="40" customFormat="1" ht="12.75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</row>
    <row r="128" spans="1:15" s="40" customFormat="1" ht="12.75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</row>
    <row r="129" spans="1:15" s="40" customFormat="1" ht="12.75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</row>
    <row r="130" spans="1:15" s="40" customFormat="1" ht="12.75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</row>
    <row r="131" spans="1:15" s="40" customFormat="1" ht="12.75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</row>
    <row r="132" spans="1:15" s="40" customFormat="1" ht="12.75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</row>
  </sheetData>
  <sheetProtection autoFilter="0"/>
  <mergeCells count="5">
    <mergeCell ref="B1:E1"/>
    <mergeCell ref="C2:D2"/>
    <mergeCell ref="F2:H2"/>
    <mergeCell ref="L2:M2"/>
    <mergeCell ref="F1:I1"/>
  </mergeCells>
  <dataValidations count="2">
    <dataValidation operator="greaterThan" allowBlank="1" showInputMessage="1" showErrorMessage="1" errorTitle="Erro!" error="O valor informado não é uma data" sqref="M4:N98" xr:uid="{33ADCFB1-65AA-4B88-A730-DE41775C14F8}"/>
    <dataValidation type="list" allowBlank="1" showInputMessage="1" showErrorMessage="1" sqref="K4:K98" xr:uid="{4EAC8DA3-F7BF-4483-9B43-8E2FE21338E3}">
      <formula1>"Alto,Médio,Baixo"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A92C752-6954-4AE2-A93E-6E03EDBED246}">
            <xm:f>OR($F4=Auxiliar!$K$6,$F4=Auxiliar!$K$7,$F4=Auxiliar!$K$8)</xm:f>
            <x14:dxf>
              <fill>
                <patternFill>
                  <bgColor theme="1"/>
                </patternFill>
              </fill>
            </x14:dxf>
          </x14:cfRule>
          <xm:sqref>G4:G98</xm:sqref>
        </x14:conditionalFormatting>
        <x14:conditionalFormatting xmlns:xm="http://schemas.microsoft.com/office/excel/2006/main">
          <x14:cfRule type="expression" priority="5" id="{DE6ED017-6D63-4E8B-983B-A26EA83088A3}">
            <xm:f>$F4=Auxiliar!$K$5</xm:f>
            <x14:dxf>
              <fill>
                <patternFill>
                  <bgColor theme="1"/>
                </patternFill>
              </fill>
            </x14:dxf>
          </x14:cfRule>
          <xm:sqref>H4:H98</xm:sqref>
        </x14:conditionalFormatting>
        <x14:conditionalFormatting xmlns:xm="http://schemas.microsoft.com/office/excel/2006/main">
          <x14:cfRule type="expression" priority="4" id="{8C44100B-5323-4278-989E-7BE005BDE659}">
            <xm:f>$J4=Auxiliar!$G$5</xm:f>
            <x14:dxf>
              <fill>
                <patternFill>
                  <bgColor theme="1"/>
                </patternFill>
              </fill>
            </x14:dxf>
          </x14:cfRule>
          <xm:sqref>L4:M98</xm:sqref>
        </x14:conditionalFormatting>
        <x14:conditionalFormatting xmlns:xm="http://schemas.microsoft.com/office/excel/2006/main">
          <x14:cfRule type="expression" priority="1" id="{13707811-7127-44F4-8817-00BA7B49B17E}">
            <xm:f>OR($J67=Auxiliar!$G$7,$J67=Auxiliar!$G$8,$J67=Auxiliar!$G$9)</xm:f>
            <x14:dxf>
              <fill>
                <patternFill>
                  <bgColor theme="1"/>
                </patternFill>
              </fill>
            </x14:dxf>
          </x14:cfRule>
          <xm:sqref>M67</xm:sqref>
        </x14:conditionalFormatting>
        <x14:conditionalFormatting xmlns:xm="http://schemas.microsoft.com/office/excel/2006/main">
          <x14:cfRule type="expression" priority="3" id="{485A67B7-F629-4F1D-8ECE-7AD3D79E926C}">
            <xm:f>OR($J4=Auxiliar!$G$7,$J4=Auxiliar!$G$8,$J4=Auxiliar!$G$9)</xm:f>
            <x14:dxf>
              <fill>
                <patternFill>
                  <bgColor theme="1"/>
                </patternFill>
              </fill>
            </x14:dxf>
          </x14:cfRule>
          <xm:sqref>N4:O98</xm:sqref>
        </x14:conditionalFormatting>
        <x14:conditionalFormatting xmlns:xm="http://schemas.microsoft.com/office/excel/2006/main">
          <x14:cfRule type="expression" priority="31" id="{79F56988-CD89-451C-B77A-E1038F27B660}">
            <xm:f>#REF!=Auxiliar!$I$23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B4:O98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F4CF286-1E20-4190-94E4-02B7E564B3C3}">
          <x14:formula1>
            <xm:f>Auxiliar!$G$5:$G$9</xm:f>
          </x14:formula1>
          <xm:sqref>J4:J98</xm:sqref>
        </x14:dataValidation>
        <x14:dataValidation type="list" errorStyle="warning" allowBlank="1" showInputMessage="1" xr:uid="{0E70F2E1-470B-43AE-8E1C-23F1BD85078C}">
          <x14:formula1>
            <xm:f>Auxiliar!$D$5:$D$22</xm:f>
          </x14:formula1>
          <xm:sqref>C4:C98</xm:sqref>
        </x14:dataValidation>
        <x14:dataValidation type="list" allowBlank="1" showInputMessage="1" showErrorMessage="1" xr:uid="{31FA3955-CD8F-40C7-9CC5-AC39139074DB}">
          <x14:formula1>
            <xm:f>Auxiliar!$K$5:$K$8</xm:f>
          </x14:formula1>
          <xm:sqref>F4:F98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11FE-7A78-4F8C-9FBD-4A4415866746}">
  <dimension ref="A1:O311"/>
  <sheetViews>
    <sheetView zoomScaleNormal="100" workbookViewId="0">
      <pane ySplit="3" topLeftCell="A4" activePane="bottomLeft" state="frozen"/>
      <selection pane="bottomLeft" activeCell="C2" sqref="C2:D2"/>
    </sheetView>
  </sheetViews>
  <sheetFormatPr defaultColWidth="9.140625" defaultRowHeight="15" x14ac:dyDescent="0.25"/>
  <cols>
    <col min="1" max="1" width="2.28515625" style="44" customWidth="1"/>
    <col min="2" max="2" width="10.7109375" style="44" customWidth="1"/>
    <col min="3" max="4" width="11.28515625" style="44" customWidth="1"/>
    <col min="5" max="5" width="55.7109375" style="44" customWidth="1"/>
    <col min="6" max="8" width="12.7109375" style="44" customWidth="1"/>
    <col min="9" max="9" width="19" style="44" bestFit="1" customWidth="1"/>
    <col min="10" max="10" width="27.7109375" style="44" customWidth="1"/>
    <col min="11" max="11" width="12.7109375" style="44" customWidth="1"/>
    <col min="12" max="12" width="14.42578125" style="44" customWidth="1"/>
    <col min="13" max="13" width="14.7109375" style="44" customWidth="1"/>
    <col min="14" max="14" width="16.42578125" style="44" customWidth="1"/>
    <col min="15" max="15" width="24.7109375" style="44" customWidth="1"/>
    <col min="16" max="16384" width="9.140625" style="1"/>
  </cols>
  <sheetData>
    <row r="1" spans="1:15" ht="81.75" customHeight="1" x14ac:dyDescent="0.25">
      <c r="A1" s="37"/>
      <c r="B1" s="135" t="s">
        <v>1904</v>
      </c>
      <c r="C1" s="135"/>
      <c r="D1" s="135"/>
      <c r="E1" s="135"/>
      <c r="F1" s="136">
        <f>SUM(PCA_UMIN[Valor Estimado])</f>
        <v>87398621.620000035</v>
      </c>
      <c r="G1" s="136"/>
      <c r="H1" s="136"/>
      <c r="I1" s="136"/>
      <c r="J1" s="41"/>
      <c r="K1" s="38"/>
      <c r="L1" s="38"/>
      <c r="M1" s="37"/>
      <c r="N1" s="37"/>
      <c r="O1" s="37"/>
    </row>
    <row r="2" spans="1:15" s="40" customFormat="1" ht="39.950000000000003" customHeight="1" x14ac:dyDescent="0.2">
      <c r="A2" s="39"/>
      <c r="C2" s="134" t="s">
        <v>1242</v>
      </c>
      <c r="D2" s="133"/>
      <c r="F2" s="132" t="s">
        <v>15</v>
      </c>
      <c r="G2" s="134"/>
      <c r="H2" s="133"/>
      <c r="I2" s="41"/>
      <c r="J2" s="41"/>
      <c r="L2" s="132" t="s">
        <v>16</v>
      </c>
      <c r="M2" s="133"/>
      <c r="O2" s="42"/>
    </row>
    <row r="3" spans="1:15" ht="50.1" customHeight="1" x14ac:dyDescent="0.25">
      <c r="A3" s="43"/>
      <c r="B3" s="5" t="s">
        <v>319</v>
      </c>
      <c r="C3" s="5" t="s">
        <v>17</v>
      </c>
      <c r="D3" s="67" t="s">
        <v>18</v>
      </c>
      <c r="E3" s="70" t="s">
        <v>19</v>
      </c>
      <c r="F3" s="5" t="s">
        <v>20</v>
      </c>
      <c r="G3" s="5" t="s">
        <v>21</v>
      </c>
      <c r="H3" s="67" t="s">
        <v>22</v>
      </c>
      <c r="I3" s="5" t="s">
        <v>23</v>
      </c>
      <c r="J3" s="66" t="s">
        <v>24</v>
      </c>
      <c r="K3" s="77" t="s">
        <v>25</v>
      </c>
      <c r="L3" s="5" t="s">
        <v>26</v>
      </c>
      <c r="M3" s="67" t="s">
        <v>27</v>
      </c>
      <c r="N3" s="49" t="s">
        <v>28</v>
      </c>
      <c r="O3" s="5" t="s">
        <v>29</v>
      </c>
    </row>
    <row r="4" spans="1:15" ht="30" x14ac:dyDescent="0.25">
      <c r="A4" s="43"/>
      <c r="B4" s="45" t="s">
        <v>999</v>
      </c>
      <c r="C4" s="45" t="s">
        <v>76</v>
      </c>
      <c r="D4" s="69" t="s">
        <v>81</v>
      </c>
      <c r="E4" s="68" t="s">
        <v>1245</v>
      </c>
      <c r="F4" s="46" t="s">
        <v>34</v>
      </c>
      <c r="G4" s="46" t="s">
        <v>606</v>
      </c>
      <c r="H4" s="71">
        <v>4316</v>
      </c>
      <c r="I4" s="65">
        <v>214457</v>
      </c>
      <c r="J4" s="72" t="s">
        <v>53</v>
      </c>
      <c r="K4" s="69" t="s">
        <v>39</v>
      </c>
      <c r="L4" s="45">
        <v>7867451</v>
      </c>
      <c r="M4" s="73">
        <v>46319</v>
      </c>
      <c r="N4" s="47"/>
      <c r="O4" s="46"/>
    </row>
    <row r="5" spans="1:15" ht="30" x14ac:dyDescent="0.25">
      <c r="A5" s="43"/>
      <c r="B5" s="45" t="s">
        <v>1000</v>
      </c>
      <c r="C5" s="45" t="s">
        <v>76</v>
      </c>
      <c r="D5" s="69" t="s">
        <v>81</v>
      </c>
      <c r="E5" s="68" t="s">
        <v>1118</v>
      </c>
      <c r="F5" s="46" t="s">
        <v>34</v>
      </c>
      <c r="G5" s="46" t="s">
        <v>606</v>
      </c>
      <c r="H5" s="71">
        <v>21784</v>
      </c>
      <c r="I5" s="65">
        <v>121178.06</v>
      </c>
      <c r="J5" s="72" t="s">
        <v>53</v>
      </c>
      <c r="K5" s="69" t="s">
        <v>39</v>
      </c>
      <c r="L5" s="45">
        <v>11986221</v>
      </c>
      <c r="M5" s="73">
        <v>46167</v>
      </c>
      <c r="N5" s="47">
        <v>45778</v>
      </c>
      <c r="O5" s="46" t="s">
        <v>31</v>
      </c>
    </row>
    <row r="6" spans="1:15" ht="30" x14ac:dyDescent="0.25">
      <c r="A6" s="43"/>
      <c r="B6" s="45" t="s">
        <v>1001</v>
      </c>
      <c r="C6" s="45" t="s">
        <v>76</v>
      </c>
      <c r="D6" s="69" t="s">
        <v>81</v>
      </c>
      <c r="E6" s="68" t="s">
        <v>1244</v>
      </c>
      <c r="F6" s="46" t="s">
        <v>34</v>
      </c>
      <c r="G6" s="46" t="s">
        <v>606</v>
      </c>
      <c r="H6" s="71">
        <v>4316</v>
      </c>
      <c r="I6" s="65">
        <v>680128</v>
      </c>
      <c r="J6" s="72" t="s">
        <v>51</v>
      </c>
      <c r="K6" s="69" t="s">
        <v>39</v>
      </c>
      <c r="L6" s="45">
        <v>11535816</v>
      </c>
      <c r="M6" s="73">
        <v>47486</v>
      </c>
      <c r="N6" s="47">
        <v>45658</v>
      </c>
      <c r="O6" s="46"/>
    </row>
    <row r="7" spans="1:15" ht="30" x14ac:dyDescent="0.25">
      <c r="A7" s="43"/>
      <c r="B7" s="45" t="s">
        <v>1002</v>
      </c>
      <c r="C7" s="45" t="s">
        <v>76</v>
      </c>
      <c r="D7" s="69" t="s">
        <v>81</v>
      </c>
      <c r="E7" s="68" t="s">
        <v>1247</v>
      </c>
      <c r="F7" s="46" t="s">
        <v>34</v>
      </c>
      <c r="G7" s="46" t="s">
        <v>606</v>
      </c>
      <c r="H7" s="71">
        <v>4316</v>
      </c>
      <c r="I7" s="65">
        <v>462310</v>
      </c>
      <c r="J7" s="72" t="s">
        <v>53</v>
      </c>
      <c r="K7" s="69" t="s">
        <v>39</v>
      </c>
      <c r="L7" s="45">
        <v>7702198</v>
      </c>
      <c r="M7" s="73">
        <v>46174</v>
      </c>
      <c r="N7" s="47">
        <v>44348</v>
      </c>
      <c r="O7" s="46" t="s">
        <v>31</v>
      </c>
    </row>
    <row r="8" spans="1:15" ht="30" x14ac:dyDescent="0.25">
      <c r="A8" s="43"/>
      <c r="B8" s="45" t="s">
        <v>1003</v>
      </c>
      <c r="C8" s="45" t="s">
        <v>76</v>
      </c>
      <c r="D8" s="69" t="s">
        <v>81</v>
      </c>
      <c r="E8" s="68" t="s">
        <v>1249</v>
      </c>
      <c r="F8" s="46" t="s">
        <v>34</v>
      </c>
      <c r="G8" s="46" t="s">
        <v>606</v>
      </c>
      <c r="H8" s="71">
        <v>4316</v>
      </c>
      <c r="I8" s="65">
        <v>395630</v>
      </c>
      <c r="J8" s="72" t="s">
        <v>51</v>
      </c>
      <c r="K8" s="69" t="s">
        <v>39</v>
      </c>
      <c r="L8" s="45">
        <v>11696573</v>
      </c>
      <c r="M8" s="73">
        <v>47515</v>
      </c>
      <c r="N8" s="47">
        <v>45717</v>
      </c>
      <c r="O8" s="46" t="s">
        <v>31</v>
      </c>
    </row>
    <row r="9" spans="1:15" ht="30" x14ac:dyDescent="0.25">
      <c r="A9" s="43"/>
      <c r="B9" s="45" t="s">
        <v>1004</v>
      </c>
      <c r="C9" s="45" t="s">
        <v>76</v>
      </c>
      <c r="D9" s="69" t="s">
        <v>81</v>
      </c>
      <c r="E9" s="68" t="s">
        <v>1253</v>
      </c>
      <c r="F9" s="46" t="s">
        <v>34</v>
      </c>
      <c r="G9" s="46" t="s">
        <v>606</v>
      </c>
      <c r="H9" s="71">
        <v>4316</v>
      </c>
      <c r="I9" s="65">
        <v>268912</v>
      </c>
      <c r="J9" s="72" t="s">
        <v>51</v>
      </c>
      <c r="K9" s="69" t="s">
        <v>39</v>
      </c>
      <c r="L9" s="45">
        <v>12268211</v>
      </c>
      <c r="M9" s="73">
        <v>47770</v>
      </c>
      <c r="N9" s="47">
        <v>44105</v>
      </c>
      <c r="O9" s="46" t="s">
        <v>31</v>
      </c>
    </row>
    <row r="10" spans="1:15" ht="30" x14ac:dyDescent="0.25">
      <c r="A10" s="43"/>
      <c r="B10" s="45" t="s">
        <v>1005</v>
      </c>
      <c r="C10" s="45" t="s">
        <v>76</v>
      </c>
      <c r="D10" s="69" t="s">
        <v>81</v>
      </c>
      <c r="E10" s="68" t="s">
        <v>1085</v>
      </c>
      <c r="F10" s="46" t="s">
        <v>34</v>
      </c>
      <c r="G10" s="46" t="s">
        <v>606</v>
      </c>
      <c r="H10" s="71">
        <v>4316</v>
      </c>
      <c r="I10" s="65">
        <v>255164.16</v>
      </c>
      <c r="J10" s="72" t="s">
        <v>51</v>
      </c>
      <c r="K10" s="69" t="s">
        <v>39</v>
      </c>
      <c r="L10" s="75"/>
      <c r="M10" s="74">
        <v>46377</v>
      </c>
      <c r="N10" s="47">
        <v>44531</v>
      </c>
      <c r="O10" s="46" t="s">
        <v>31</v>
      </c>
    </row>
    <row r="11" spans="1:15" ht="30" x14ac:dyDescent="0.25">
      <c r="A11" s="43"/>
      <c r="B11" s="45" t="s">
        <v>1006</v>
      </c>
      <c r="C11" s="45" t="s">
        <v>76</v>
      </c>
      <c r="D11" s="69" t="s">
        <v>81</v>
      </c>
      <c r="E11" s="68" t="s">
        <v>1083</v>
      </c>
      <c r="F11" s="46" t="s">
        <v>34</v>
      </c>
      <c r="G11" s="46" t="s">
        <v>606</v>
      </c>
      <c r="H11" s="71">
        <v>4316</v>
      </c>
      <c r="I11" s="65">
        <v>1920900.72</v>
      </c>
      <c r="J11" s="72" t="s">
        <v>51</v>
      </c>
      <c r="K11" s="69" t="s">
        <v>39</v>
      </c>
      <c r="L11" s="45">
        <v>10319869</v>
      </c>
      <c r="M11" s="73">
        <v>47119</v>
      </c>
      <c r="N11" s="47">
        <v>45292</v>
      </c>
      <c r="O11" s="46" t="s">
        <v>31</v>
      </c>
    </row>
    <row r="12" spans="1:15" ht="30" x14ac:dyDescent="0.25">
      <c r="A12" s="43"/>
      <c r="B12" s="45" t="s">
        <v>1007</v>
      </c>
      <c r="C12" s="45" t="s">
        <v>76</v>
      </c>
      <c r="D12" s="69" t="s">
        <v>81</v>
      </c>
      <c r="E12" s="68" t="s">
        <v>1251</v>
      </c>
      <c r="F12" s="46" t="s">
        <v>34</v>
      </c>
      <c r="G12" s="46" t="s">
        <v>606</v>
      </c>
      <c r="H12" s="71">
        <v>4316</v>
      </c>
      <c r="I12" s="65">
        <v>2838778</v>
      </c>
      <c r="J12" s="72" t="s">
        <v>51</v>
      </c>
      <c r="K12" s="69" t="s">
        <v>39</v>
      </c>
      <c r="L12" s="45">
        <v>11425467</v>
      </c>
      <c r="M12" s="73">
        <v>47440</v>
      </c>
      <c r="N12" s="47">
        <v>45597</v>
      </c>
      <c r="O12" s="46" t="s">
        <v>31</v>
      </c>
    </row>
    <row r="13" spans="1:15" ht="30" x14ac:dyDescent="0.25">
      <c r="A13" s="43"/>
      <c r="B13" s="45" t="s">
        <v>1008</v>
      </c>
      <c r="C13" s="45" t="s">
        <v>76</v>
      </c>
      <c r="D13" s="69" t="s">
        <v>81</v>
      </c>
      <c r="E13" s="68" t="s">
        <v>1084</v>
      </c>
      <c r="F13" s="46" t="s">
        <v>34</v>
      </c>
      <c r="G13" s="46" t="s">
        <v>606</v>
      </c>
      <c r="H13" s="71">
        <v>4316</v>
      </c>
      <c r="I13" s="65">
        <v>594000</v>
      </c>
      <c r="J13" s="72" t="s">
        <v>51</v>
      </c>
      <c r="K13" s="69" t="s">
        <v>39</v>
      </c>
      <c r="L13" s="45">
        <v>11651692</v>
      </c>
      <c r="M13" s="73">
        <v>47515</v>
      </c>
      <c r="N13" s="47">
        <v>45689</v>
      </c>
      <c r="O13" s="46" t="s">
        <v>31</v>
      </c>
    </row>
    <row r="14" spans="1:15" ht="30" x14ac:dyDescent="0.25">
      <c r="A14" s="43"/>
      <c r="B14" s="45" t="s">
        <v>1009</v>
      </c>
      <c r="C14" s="45" t="s">
        <v>76</v>
      </c>
      <c r="D14" s="69" t="s">
        <v>81</v>
      </c>
      <c r="E14" s="68" t="s">
        <v>1255</v>
      </c>
      <c r="F14" s="46" t="s">
        <v>34</v>
      </c>
      <c r="G14" s="46" t="s">
        <v>606</v>
      </c>
      <c r="H14" s="71">
        <v>4316</v>
      </c>
      <c r="I14" s="65">
        <v>2487877</v>
      </c>
      <c r="J14" s="72" t="s">
        <v>51</v>
      </c>
      <c r="K14" s="69" t="s">
        <v>39</v>
      </c>
      <c r="L14" s="45">
        <v>8441968</v>
      </c>
      <c r="M14" s="73">
        <v>46418</v>
      </c>
      <c r="N14" s="47">
        <v>44593</v>
      </c>
      <c r="O14" s="46" t="s">
        <v>31</v>
      </c>
    </row>
    <row r="15" spans="1:15" ht="30" x14ac:dyDescent="0.25">
      <c r="A15" s="43"/>
      <c r="B15" s="45" t="s">
        <v>1010</v>
      </c>
      <c r="C15" s="45" t="s">
        <v>76</v>
      </c>
      <c r="D15" s="69" t="s">
        <v>81</v>
      </c>
      <c r="E15" s="68" t="s">
        <v>1264</v>
      </c>
      <c r="F15" s="46" t="s">
        <v>34</v>
      </c>
      <c r="G15" s="46" t="s">
        <v>606</v>
      </c>
      <c r="H15" s="71">
        <v>4316</v>
      </c>
      <c r="I15" s="65">
        <v>911283</v>
      </c>
      <c r="J15" s="72" t="s">
        <v>53</v>
      </c>
      <c r="K15" s="69" t="s">
        <v>39</v>
      </c>
      <c r="L15" s="45">
        <v>8317080</v>
      </c>
      <c r="M15" s="73">
        <v>46377</v>
      </c>
      <c r="N15" s="47">
        <v>44531</v>
      </c>
      <c r="O15" s="46" t="s">
        <v>31</v>
      </c>
    </row>
    <row r="16" spans="1:15" ht="30" x14ac:dyDescent="0.25">
      <c r="A16" s="43"/>
      <c r="B16" s="45" t="s">
        <v>1011</v>
      </c>
      <c r="C16" s="45" t="s">
        <v>76</v>
      </c>
      <c r="D16" s="69" t="s">
        <v>81</v>
      </c>
      <c r="E16" s="68" t="s">
        <v>1261</v>
      </c>
      <c r="F16" s="46" t="s">
        <v>34</v>
      </c>
      <c r="G16" s="46" t="s">
        <v>606</v>
      </c>
      <c r="H16" s="71">
        <v>4316</v>
      </c>
      <c r="I16" s="65">
        <v>394807</v>
      </c>
      <c r="J16" s="72" t="s">
        <v>51</v>
      </c>
      <c r="K16" s="69" t="s">
        <v>39</v>
      </c>
      <c r="L16" s="45">
        <v>9394405</v>
      </c>
      <c r="M16" s="73">
        <v>46750</v>
      </c>
      <c r="N16" s="47">
        <v>44896</v>
      </c>
      <c r="O16" s="46" t="s">
        <v>31</v>
      </c>
    </row>
    <row r="17" spans="1:15" ht="30" x14ac:dyDescent="0.25">
      <c r="A17" s="43"/>
      <c r="B17" s="45" t="s">
        <v>1012</v>
      </c>
      <c r="C17" s="45" t="s">
        <v>76</v>
      </c>
      <c r="D17" s="69" t="s">
        <v>81</v>
      </c>
      <c r="E17" s="68" t="s">
        <v>1263</v>
      </c>
      <c r="F17" s="46" t="s">
        <v>34</v>
      </c>
      <c r="G17" s="46" t="s">
        <v>606</v>
      </c>
      <c r="H17" s="71">
        <v>4316</v>
      </c>
      <c r="I17" s="65">
        <v>1404928</v>
      </c>
      <c r="J17" s="72" t="s">
        <v>51</v>
      </c>
      <c r="K17" s="69" t="s">
        <v>39</v>
      </c>
      <c r="L17" s="45">
        <v>11541533</v>
      </c>
      <c r="M17" s="73">
        <v>49299</v>
      </c>
      <c r="N17" s="47">
        <v>45627</v>
      </c>
      <c r="O17" s="46" t="s">
        <v>31</v>
      </c>
    </row>
    <row r="18" spans="1:15" ht="30" x14ac:dyDescent="0.25">
      <c r="A18" s="43"/>
      <c r="B18" s="45" t="s">
        <v>1013</v>
      </c>
      <c r="C18" s="45" t="s">
        <v>76</v>
      </c>
      <c r="D18" s="69" t="s">
        <v>81</v>
      </c>
      <c r="E18" s="68" t="s">
        <v>1119</v>
      </c>
      <c r="F18" s="46" t="s">
        <v>34</v>
      </c>
      <c r="G18" s="46" t="s">
        <v>606</v>
      </c>
      <c r="H18" s="71">
        <v>13943</v>
      </c>
      <c r="I18" s="65">
        <v>178218</v>
      </c>
      <c r="J18" s="72" t="s">
        <v>43</v>
      </c>
      <c r="K18" s="69" t="s">
        <v>39</v>
      </c>
      <c r="L18" s="45">
        <v>12287106</v>
      </c>
      <c r="M18" s="73">
        <v>46274</v>
      </c>
      <c r="N18" s="47">
        <v>46275</v>
      </c>
      <c r="O18" s="46"/>
    </row>
    <row r="19" spans="1:15" ht="30" x14ac:dyDescent="0.25">
      <c r="A19" s="43"/>
      <c r="B19" s="45" t="s">
        <v>1014</v>
      </c>
      <c r="C19" s="45" t="s">
        <v>76</v>
      </c>
      <c r="D19" s="69" t="s">
        <v>81</v>
      </c>
      <c r="E19" s="68" t="s">
        <v>1120</v>
      </c>
      <c r="F19" s="46" t="s">
        <v>34</v>
      </c>
      <c r="G19" s="46" t="s">
        <v>606</v>
      </c>
      <c r="H19" s="71">
        <v>13943</v>
      </c>
      <c r="I19" s="65">
        <v>200000</v>
      </c>
      <c r="J19" s="72" t="s">
        <v>53</v>
      </c>
      <c r="K19" s="69" t="s">
        <v>39</v>
      </c>
      <c r="L19" s="45">
        <v>11711006</v>
      </c>
      <c r="M19" s="73">
        <v>46075</v>
      </c>
      <c r="N19" s="47">
        <v>46054</v>
      </c>
      <c r="O19" s="46" t="s">
        <v>31</v>
      </c>
    </row>
    <row r="20" spans="1:15" ht="30" x14ac:dyDescent="0.25">
      <c r="A20" s="43"/>
      <c r="B20" s="45" t="s">
        <v>949</v>
      </c>
      <c r="C20" s="45" t="s">
        <v>76</v>
      </c>
      <c r="D20" s="69" t="s">
        <v>78</v>
      </c>
      <c r="E20" s="68" t="s">
        <v>372</v>
      </c>
      <c r="F20" s="46" t="s">
        <v>34</v>
      </c>
      <c r="G20" s="46" t="s">
        <v>606</v>
      </c>
      <c r="H20" s="71">
        <v>3417</v>
      </c>
      <c r="I20" s="65">
        <v>17900</v>
      </c>
      <c r="J20" s="72" t="s">
        <v>53</v>
      </c>
      <c r="K20" s="69" t="s">
        <v>61</v>
      </c>
      <c r="L20" s="45">
        <v>11668192</v>
      </c>
      <c r="M20" s="73">
        <v>46294</v>
      </c>
      <c r="N20" s="47"/>
      <c r="O20" s="46"/>
    </row>
    <row r="21" spans="1:15" ht="30" x14ac:dyDescent="0.25">
      <c r="A21" s="43"/>
      <c r="B21" s="45" t="s">
        <v>950</v>
      </c>
      <c r="C21" s="45" t="s">
        <v>76</v>
      </c>
      <c r="D21" s="69" t="s">
        <v>78</v>
      </c>
      <c r="E21" s="68" t="s">
        <v>373</v>
      </c>
      <c r="F21" s="46" t="s">
        <v>34</v>
      </c>
      <c r="G21" s="46" t="s">
        <v>606</v>
      </c>
      <c r="H21" s="71">
        <v>3417</v>
      </c>
      <c r="I21" s="65">
        <v>20420</v>
      </c>
      <c r="J21" s="72" t="s">
        <v>53</v>
      </c>
      <c r="K21" s="69" t="s">
        <v>61</v>
      </c>
      <c r="L21" s="45">
        <v>11668194</v>
      </c>
      <c r="M21" s="73">
        <v>46294</v>
      </c>
      <c r="N21" s="47"/>
      <c r="O21" s="46"/>
    </row>
    <row r="22" spans="1:15" ht="30" x14ac:dyDescent="0.25">
      <c r="A22" s="43"/>
      <c r="B22" s="45" t="s">
        <v>951</v>
      </c>
      <c r="C22" s="45" t="s">
        <v>76</v>
      </c>
      <c r="D22" s="69" t="s">
        <v>78</v>
      </c>
      <c r="E22" s="68" t="s">
        <v>374</v>
      </c>
      <c r="F22" s="46" t="s">
        <v>34</v>
      </c>
      <c r="G22" s="46" t="s">
        <v>606</v>
      </c>
      <c r="H22" s="71">
        <v>3417</v>
      </c>
      <c r="I22" s="65">
        <v>54179.86</v>
      </c>
      <c r="J22" s="72" t="s">
        <v>53</v>
      </c>
      <c r="K22" s="69" t="s">
        <v>61</v>
      </c>
      <c r="L22" s="45">
        <v>11668183</v>
      </c>
      <c r="M22" s="73">
        <v>46293</v>
      </c>
      <c r="N22" s="47"/>
      <c r="O22" s="46"/>
    </row>
    <row r="23" spans="1:15" ht="30" x14ac:dyDescent="0.25">
      <c r="A23" s="43"/>
      <c r="B23" s="45" t="s">
        <v>952</v>
      </c>
      <c r="C23" s="45" t="s">
        <v>76</v>
      </c>
      <c r="D23" s="69" t="s">
        <v>78</v>
      </c>
      <c r="E23" s="68" t="s">
        <v>1116</v>
      </c>
      <c r="F23" s="46" t="s">
        <v>34</v>
      </c>
      <c r="G23" s="46" t="s">
        <v>606</v>
      </c>
      <c r="H23" s="71">
        <v>3417</v>
      </c>
      <c r="I23" s="65">
        <v>5996.06</v>
      </c>
      <c r="J23" s="72" t="s">
        <v>43</v>
      </c>
      <c r="K23" s="69" t="s">
        <v>61</v>
      </c>
      <c r="L23" s="45">
        <v>11432658</v>
      </c>
      <c r="M23" s="73">
        <v>46259</v>
      </c>
      <c r="N23" s="47">
        <v>46260</v>
      </c>
      <c r="O23" s="46"/>
    </row>
    <row r="24" spans="1:15" ht="30" x14ac:dyDescent="0.25">
      <c r="A24" s="43"/>
      <c r="B24" s="45" t="s">
        <v>953</v>
      </c>
      <c r="C24" s="45" t="s">
        <v>76</v>
      </c>
      <c r="D24" s="69" t="s">
        <v>78</v>
      </c>
      <c r="E24" s="68" t="s">
        <v>375</v>
      </c>
      <c r="F24" s="46" t="s">
        <v>34</v>
      </c>
      <c r="G24" s="46" t="s">
        <v>606</v>
      </c>
      <c r="H24" s="71">
        <v>3417</v>
      </c>
      <c r="I24" s="65">
        <v>10065.68</v>
      </c>
      <c r="J24" s="72" t="s">
        <v>43</v>
      </c>
      <c r="K24" s="69" t="s">
        <v>61</v>
      </c>
      <c r="L24" s="45">
        <v>11476027</v>
      </c>
      <c r="M24" s="73">
        <v>46258</v>
      </c>
      <c r="N24" s="47">
        <v>46259</v>
      </c>
      <c r="O24" s="46"/>
    </row>
    <row r="25" spans="1:15" ht="30" x14ac:dyDescent="0.25">
      <c r="A25" s="43"/>
      <c r="B25" s="45" t="s">
        <v>954</v>
      </c>
      <c r="C25" s="45" t="s">
        <v>76</v>
      </c>
      <c r="D25" s="69" t="s">
        <v>78</v>
      </c>
      <c r="E25" s="68" t="s">
        <v>376</v>
      </c>
      <c r="F25" s="46" t="s">
        <v>34</v>
      </c>
      <c r="G25" s="46" t="s">
        <v>606</v>
      </c>
      <c r="H25" s="71">
        <v>3417</v>
      </c>
      <c r="I25" s="65">
        <v>772</v>
      </c>
      <c r="J25" s="72" t="s">
        <v>53</v>
      </c>
      <c r="K25" s="69" t="s">
        <v>61</v>
      </c>
      <c r="L25" s="45">
        <v>10633701</v>
      </c>
      <c r="M25" s="73">
        <v>46065</v>
      </c>
      <c r="N25" s="47"/>
      <c r="O25" s="46"/>
    </row>
    <row r="26" spans="1:15" ht="30" x14ac:dyDescent="0.25">
      <c r="A26" s="43"/>
      <c r="B26" s="45" t="s">
        <v>955</v>
      </c>
      <c r="C26" s="45" t="s">
        <v>76</v>
      </c>
      <c r="D26" s="69" t="s">
        <v>78</v>
      </c>
      <c r="E26" s="68" t="s">
        <v>373</v>
      </c>
      <c r="F26" s="46" t="s">
        <v>34</v>
      </c>
      <c r="G26" s="46" t="s">
        <v>606</v>
      </c>
      <c r="H26" s="71">
        <v>3417</v>
      </c>
      <c r="I26" s="65">
        <v>990.6</v>
      </c>
      <c r="J26" s="72" t="s">
        <v>53</v>
      </c>
      <c r="K26" s="69" t="s">
        <v>61</v>
      </c>
      <c r="L26" s="45">
        <v>10606533</v>
      </c>
      <c r="M26" s="73">
        <v>46069</v>
      </c>
      <c r="N26" s="47"/>
      <c r="O26" s="46"/>
    </row>
    <row r="27" spans="1:15" ht="30" x14ac:dyDescent="0.25">
      <c r="A27" s="43"/>
      <c r="B27" s="45" t="s">
        <v>956</v>
      </c>
      <c r="C27" s="45" t="s">
        <v>76</v>
      </c>
      <c r="D27" s="69" t="s">
        <v>78</v>
      </c>
      <c r="E27" s="68" t="s">
        <v>1117</v>
      </c>
      <c r="F27" s="46" t="s">
        <v>34</v>
      </c>
      <c r="G27" s="46" t="s">
        <v>606</v>
      </c>
      <c r="H27" s="71">
        <v>3417</v>
      </c>
      <c r="I27" s="65">
        <v>4174.24</v>
      </c>
      <c r="J27" s="72" t="s">
        <v>53</v>
      </c>
      <c r="K27" s="69" t="s">
        <v>61</v>
      </c>
      <c r="L27" s="45">
        <v>10575319</v>
      </c>
      <c r="M27" s="73">
        <v>46071</v>
      </c>
      <c r="N27" s="47"/>
      <c r="O27" s="46"/>
    </row>
    <row r="28" spans="1:15" ht="30" x14ac:dyDescent="0.25">
      <c r="A28" s="43"/>
      <c r="B28" s="45" t="s">
        <v>957</v>
      </c>
      <c r="C28" s="45" t="s">
        <v>76</v>
      </c>
      <c r="D28" s="69" t="s">
        <v>80</v>
      </c>
      <c r="E28" s="68" t="s">
        <v>488</v>
      </c>
      <c r="F28" s="46" t="s">
        <v>34</v>
      </c>
      <c r="G28" s="46" t="s">
        <v>606</v>
      </c>
      <c r="H28" s="71">
        <v>22845</v>
      </c>
      <c r="I28" s="65">
        <v>360000</v>
      </c>
      <c r="J28" s="72" t="s">
        <v>51</v>
      </c>
      <c r="K28" s="69" t="s">
        <v>39</v>
      </c>
      <c r="L28" s="46" t="s">
        <v>31</v>
      </c>
      <c r="M28" s="73" t="s">
        <v>31</v>
      </c>
      <c r="N28" s="47" t="s">
        <v>606</v>
      </c>
      <c r="O28" s="46" t="s">
        <v>31</v>
      </c>
    </row>
    <row r="29" spans="1:15" ht="30" x14ac:dyDescent="0.25">
      <c r="A29" s="43"/>
      <c r="B29" s="45" t="s">
        <v>958</v>
      </c>
      <c r="C29" s="45" t="s">
        <v>76</v>
      </c>
      <c r="D29" s="69" t="s">
        <v>80</v>
      </c>
      <c r="E29" s="68" t="s">
        <v>489</v>
      </c>
      <c r="F29" s="46" t="s">
        <v>34</v>
      </c>
      <c r="G29" s="46" t="s">
        <v>606</v>
      </c>
      <c r="H29" s="71">
        <v>22845</v>
      </c>
      <c r="I29" s="65">
        <v>74400</v>
      </c>
      <c r="J29" s="72" t="s">
        <v>51</v>
      </c>
      <c r="K29" s="69" t="s">
        <v>39</v>
      </c>
      <c r="L29" s="46" t="s">
        <v>31</v>
      </c>
      <c r="M29" s="73" t="s">
        <v>31</v>
      </c>
      <c r="N29" s="47" t="s">
        <v>606</v>
      </c>
      <c r="O29" s="46" t="s">
        <v>31</v>
      </c>
    </row>
    <row r="30" spans="1:15" ht="30" x14ac:dyDescent="0.25">
      <c r="A30" s="43"/>
      <c r="B30" s="45" t="s">
        <v>959</v>
      </c>
      <c r="C30" s="45" t="s">
        <v>76</v>
      </c>
      <c r="D30" s="69" t="s">
        <v>80</v>
      </c>
      <c r="E30" s="68" t="s">
        <v>490</v>
      </c>
      <c r="F30" s="46" t="s">
        <v>34</v>
      </c>
      <c r="G30" s="46" t="s">
        <v>606</v>
      </c>
      <c r="H30" s="71">
        <v>22845</v>
      </c>
      <c r="I30" s="65">
        <v>62400</v>
      </c>
      <c r="J30" s="72" t="s">
        <v>51</v>
      </c>
      <c r="K30" s="69" t="s">
        <v>39</v>
      </c>
      <c r="L30" s="46" t="s">
        <v>31</v>
      </c>
      <c r="M30" s="73" t="s">
        <v>31</v>
      </c>
      <c r="N30" s="47" t="s">
        <v>606</v>
      </c>
      <c r="O30" s="46" t="s">
        <v>31</v>
      </c>
    </row>
    <row r="31" spans="1:15" ht="30" x14ac:dyDescent="0.25">
      <c r="A31" s="43"/>
      <c r="B31" s="45" t="s">
        <v>960</v>
      </c>
      <c r="C31" s="45" t="s">
        <v>76</v>
      </c>
      <c r="D31" s="69" t="s">
        <v>80</v>
      </c>
      <c r="E31" s="68" t="s">
        <v>491</v>
      </c>
      <c r="F31" s="46" t="s">
        <v>34</v>
      </c>
      <c r="G31" s="46" t="s">
        <v>606</v>
      </c>
      <c r="H31" s="71">
        <v>22845</v>
      </c>
      <c r="I31" s="65">
        <v>2400</v>
      </c>
      <c r="J31" s="72" t="s">
        <v>51</v>
      </c>
      <c r="K31" s="69" t="s">
        <v>39</v>
      </c>
      <c r="L31" s="46" t="s">
        <v>31</v>
      </c>
      <c r="M31" s="73" t="s">
        <v>31</v>
      </c>
      <c r="N31" s="47" t="s">
        <v>606</v>
      </c>
      <c r="O31" s="46" t="s">
        <v>31</v>
      </c>
    </row>
    <row r="32" spans="1:15" ht="30" x14ac:dyDescent="0.25">
      <c r="A32" s="43"/>
      <c r="B32" s="45" t="s">
        <v>961</v>
      </c>
      <c r="C32" s="45" t="s">
        <v>76</v>
      </c>
      <c r="D32" s="69" t="s">
        <v>80</v>
      </c>
      <c r="E32" s="68" t="s">
        <v>492</v>
      </c>
      <c r="F32" s="46" t="s">
        <v>34</v>
      </c>
      <c r="G32" s="46" t="s">
        <v>606</v>
      </c>
      <c r="H32" s="71">
        <v>22845</v>
      </c>
      <c r="I32" s="65">
        <v>420000</v>
      </c>
      <c r="J32" s="72" t="s">
        <v>51</v>
      </c>
      <c r="K32" s="69" t="s">
        <v>39</v>
      </c>
      <c r="L32" s="46" t="s">
        <v>31</v>
      </c>
      <c r="M32" s="73" t="s">
        <v>31</v>
      </c>
      <c r="N32" s="47" t="s">
        <v>606</v>
      </c>
      <c r="O32" s="46" t="s">
        <v>31</v>
      </c>
    </row>
    <row r="33" spans="1:15" ht="30" x14ac:dyDescent="0.25">
      <c r="A33" s="43"/>
      <c r="B33" s="45" t="s">
        <v>962</v>
      </c>
      <c r="C33" s="45" t="s">
        <v>76</v>
      </c>
      <c r="D33" s="69" t="s">
        <v>80</v>
      </c>
      <c r="E33" s="68" t="s">
        <v>493</v>
      </c>
      <c r="F33" s="46" t="s">
        <v>34</v>
      </c>
      <c r="G33" s="46" t="s">
        <v>606</v>
      </c>
      <c r="H33" s="71">
        <v>22845</v>
      </c>
      <c r="I33" s="65">
        <v>204000</v>
      </c>
      <c r="J33" s="72" t="s">
        <v>51</v>
      </c>
      <c r="K33" s="69" t="s">
        <v>39</v>
      </c>
      <c r="L33" s="46" t="s">
        <v>31</v>
      </c>
      <c r="M33" s="73" t="s">
        <v>31</v>
      </c>
      <c r="N33" s="47" t="s">
        <v>606</v>
      </c>
      <c r="O33" s="46" t="s">
        <v>31</v>
      </c>
    </row>
    <row r="34" spans="1:15" ht="30" x14ac:dyDescent="0.25">
      <c r="A34" s="43"/>
      <c r="B34" s="45" t="s">
        <v>963</v>
      </c>
      <c r="C34" s="45" t="s">
        <v>76</v>
      </c>
      <c r="D34" s="69" t="s">
        <v>80</v>
      </c>
      <c r="E34" s="68" t="s">
        <v>494</v>
      </c>
      <c r="F34" s="46" t="s">
        <v>34</v>
      </c>
      <c r="G34" s="46" t="s">
        <v>606</v>
      </c>
      <c r="H34" s="71">
        <v>22845</v>
      </c>
      <c r="I34" s="65">
        <v>48000</v>
      </c>
      <c r="J34" s="72" t="s">
        <v>51</v>
      </c>
      <c r="K34" s="69" t="s">
        <v>39</v>
      </c>
      <c r="L34" s="46" t="s">
        <v>31</v>
      </c>
      <c r="M34" s="73" t="s">
        <v>31</v>
      </c>
      <c r="N34" s="47" t="s">
        <v>606</v>
      </c>
      <c r="O34" s="46" t="s">
        <v>31</v>
      </c>
    </row>
    <row r="35" spans="1:15" ht="30" x14ac:dyDescent="0.25">
      <c r="A35" s="43"/>
      <c r="B35" s="45" t="s">
        <v>964</v>
      </c>
      <c r="C35" s="45" t="s">
        <v>76</v>
      </c>
      <c r="D35" s="69" t="s">
        <v>80</v>
      </c>
      <c r="E35" s="68" t="s">
        <v>495</v>
      </c>
      <c r="F35" s="46" t="s">
        <v>34</v>
      </c>
      <c r="G35" s="46" t="s">
        <v>606</v>
      </c>
      <c r="H35" s="71">
        <v>22845</v>
      </c>
      <c r="I35" s="65">
        <v>420000</v>
      </c>
      <c r="J35" s="72" t="s">
        <v>51</v>
      </c>
      <c r="K35" s="69" t="s">
        <v>39</v>
      </c>
      <c r="L35" s="46" t="s">
        <v>31</v>
      </c>
      <c r="M35" s="73" t="s">
        <v>31</v>
      </c>
      <c r="N35" s="47" t="s">
        <v>606</v>
      </c>
      <c r="O35" s="46" t="s">
        <v>31</v>
      </c>
    </row>
    <row r="36" spans="1:15" ht="30" x14ac:dyDescent="0.25">
      <c r="A36" s="43"/>
      <c r="B36" s="45" t="s">
        <v>965</v>
      </c>
      <c r="C36" s="45" t="s">
        <v>76</v>
      </c>
      <c r="D36" s="69" t="s">
        <v>80</v>
      </c>
      <c r="E36" s="68" t="s">
        <v>496</v>
      </c>
      <c r="F36" s="46" t="s">
        <v>34</v>
      </c>
      <c r="G36" s="46" t="s">
        <v>606</v>
      </c>
      <c r="H36" s="71">
        <v>22845</v>
      </c>
      <c r="I36" s="65">
        <v>312000</v>
      </c>
      <c r="J36" s="72" t="s">
        <v>51</v>
      </c>
      <c r="K36" s="69" t="s">
        <v>39</v>
      </c>
      <c r="L36" s="46" t="s">
        <v>31</v>
      </c>
      <c r="M36" s="73" t="s">
        <v>31</v>
      </c>
      <c r="N36" s="47" t="s">
        <v>606</v>
      </c>
      <c r="O36" s="46" t="s">
        <v>31</v>
      </c>
    </row>
    <row r="37" spans="1:15" ht="30" x14ac:dyDescent="0.25">
      <c r="A37" s="43"/>
      <c r="B37" s="45" t="s">
        <v>966</v>
      </c>
      <c r="C37" s="45" t="s">
        <v>76</v>
      </c>
      <c r="D37" s="69" t="s">
        <v>80</v>
      </c>
      <c r="E37" s="68" t="s">
        <v>497</v>
      </c>
      <c r="F37" s="46" t="s">
        <v>34</v>
      </c>
      <c r="G37" s="46" t="s">
        <v>606</v>
      </c>
      <c r="H37" s="71">
        <v>22845</v>
      </c>
      <c r="I37" s="65">
        <v>66000</v>
      </c>
      <c r="J37" s="72" t="s">
        <v>51</v>
      </c>
      <c r="K37" s="69" t="s">
        <v>39</v>
      </c>
      <c r="L37" s="46" t="s">
        <v>31</v>
      </c>
      <c r="M37" s="73" t="s">
        <v>31</v>
      </c>
      <c r="N37" s="47" t="s">
        <v>606</v>
      </c>
      <c r="O37" s="46" t="s">
        <v>31</v>
      </c>
    </row>
    <row r="38" spans="1:15" ht="30" x14ac:dyDescent="0.25">
      <c r="A38" s="43"/>
      <c r="B38" s="45" t="s">
        <v>967</v>
      </c>
      <c r="C38" s="45" t="s">
        <v>76</v>
      </c>
      <c r="D38" s="69" t="s">
        <v>80</v>
      </c>
      <c r="E38" s="68" t="s">
        <v>498</v>
      </c>
      <c r="F38" s="46" t="s">
        <v>34</v>
      </c>
      <c r="G38" s="46" t="s">
        <v>606</v>
      </c>
      <c r="H38" s="71">
        <v>22845</v>
      </c>
      <c r="I38" s="65">
        <v>42000</v>
      </c>
      <c r="J38" s="72" t="s">
        <v>51</v>
      </c>
      <c r="K38" s="69" t="s">
        <v>39</v>
      </c>
      <c r="L38" s="46" t="s">
        <v>31</v>
      </c>
      <c r="M38" s="73" t="s">
        <v>31</v>
      </c>
      <c r="N38" s="47" t="s">
        <v>606</v>
      </c>
      <c r="O38" s="46" t="s">
        <v>31</v>
      </c>
    </row>
    <row r="39" spans="1:15" ht="30" x14ac:dyDescent="0.25">
      <c r="A39" s="43"/>
      <c r="B39" s="45" t="s">
        <v>968</v>
      </c>
      <c r="C39" s="45" t="s">
        <v>76</v>
      </c>
      <c r="D39" s="69" t="s">
        <v>80</v>
      </c>
      <c r="E39" s="68" t="s">
        <v>499</v>
      </c>
      <c r="F39" s="46" t="s">
        <v>34</v>
      </c>
      <c r="G39" s="46" t="s">
        <v>606</v>
      </c>
      <c r="H39" s="71">
        <v>22845</v>
      </c>
      <c r="I39" s="65">
        <v>36000</v>
      </c>
      <c r="J39" s="72" t="s">
        <v>51</v>
      </c>
      <c r="K39" s="69" t="s">
        <v>39</v>
      </c>
      <c r="L39" s="46" t="s">
        <v>31</v>
      </c>
      <c r="M39" s="73" t="s">
        <v>31</v>
      </c>
      <c r="N39" s="47" t="s">
        <v>606</v>
      </c>
      <c r="O39" s="46" t="s">
        <v>31</v>
      </c>
    </row>
    <row r="40" spans="1:15" ht="30" x14ac:dyDescent="0.25">
      <c r="A40" s="43"/>
      <c r="B40" s="45" t="s">
        <v>969</v>
      </c>
      <c r="C40" s="45" t="s">
        <v>76</v>
      </c>
      <c r="D40" s="69" t="s">
        <v>80</v>
      </c>
      <c r="E40" s="68" t="s">
        <v>500</v>
      </c>
      <c r="F40" s="46" t="s">
        <v>34</v>
      </c>
      <c r="G40" s="46" t="s">
        <v>606</v>
      </c>
      <c r="H40" s="71">
        <v>22845</v>
      </c>
      <c r="I40" s="65">
        <v>19200</v>
      </c>
      <c r="J40" s="72" t="s">
        <v>51</v>
      </c>
      <c r="K40" s="69" t="s">
        <v>39</v>
      </c>
      <c r="L40" s="46" t="s">
        <v>31</v>
      </c>
      <c r="M40" s="73" t="s">
        <v>31</v>
      </c>
      <c r="N40" s="47" t="s">
        <v>606</v>
      </c>
      <c r="O40" s="46" t="s">
        <v>31</v>
      </c>
    </row>
    <row r="41" spans="1:15" ht="30" x14ac:dyDescent="0.25">
      <c r="A41" s="43"/>
      <c r="B41" s="45" t="s">
        <v>970</v>
      </c>
      <c r="C41" s="45" t="s">
        <v>76</v>
      </c>
      <c r="D41" s="69" t="s">
        <v>80</v>
      </c>
      <c r="E41" s="68" t="s">
        <v>501</v>
      </c>
      <c r="F41" s="46" t="s">
        <v>34</v>
      </c>
      <c r="G41" s="46" t="s">
        <v>606</v>
      </c>
      <c r="H41" s="71">
        <v>22845</v>
      </c>
      <c r="I41" s="65">
        <v>7200</v>
      </c>
      <c r="J41" s="72" t="s">
        <v>51</v>
      </c>
      <c r="K41" s="69" t="s">
        <v>39</v>
      </c>
      <c r="L41" s="46" t="s">
        <v>31</v>
      </c>
      <c r="M41" s="73" t="s">
        <v>31</v>
      </c>
      <c r="N41" s="47" t="s">
        <v>606</v>
      </c>
      <c r="O41" s="46" t="s">
        <v>31</v>
      </c>
    </row>
    <row r="42" spans="1:15" ht="30" x14ac:dyDescent="0.25">
      <c r="A42" s="43"/>
      <c r="B42" s="45" t="s">
        <v>971</v>
      </c>
      <c r="C42" s="45" t="s">
        <v>76</v>
      </c>
      <c r="D42" s="69" t="s">
        <v>80</v>
      </c>
      <c r="E42" s="68" t="s">
        <v>502</v>
      </c>
      <c r="F42" s="46" t="s">
        <v>34</v>
      </c>
      <c r="G42" s="46" t="s">
        <v>606</v>
      </c>
      <c r="H42" s="71">
        <v>22845</v>
      </c>
      <c r="I42" s="65">
        <v>8520</v>
      </c>
      <c r="J42" s="72" t="s">
        <v>51</v>
      </c>
      <c r="K42" s="69" t="s">
        <v>39</v>
      </c>
      <c r="L42" s="46" t="s">
        <v>31</v>
      </c>
      <c r="M42" s="73" t="s">
        <v>31</v>
      </c>
      <c r="N42" s="47" t="s">
        <v>606</v>
      </c>
      <c r="O42" s="46" t="s">
        <v>31</v>
      </c>
    </row>
    <row r="43" spans="1:15" ht="30" x14ac:dyDescent="0.25">
      <c r="A43" s="43"/>
      <c r="B43" s="45" t="s">
        <v>972</v>
      </c>
      <c r="C43" s="45" t="s">
        <v>76</v>
      </c>
      <c r="D43" s="69" t="s">
        <v>80</v>
      </c>
      <c r="E43" s="68" t="s">
        <v>503</v>
      </c>
      <c r="F43" s="46" t="s">
        <v>34</v>
      </c>
      <c r="G43" s="46" t="s">
        <v>606</v>
      </c>
      <c r="H43" s="71">
        <v>22845</v>
      </c>
      <c r="I43" s="65">
        <v>39504</v>
      </c>
      <c r="J43" s="72" t="s">
        <v>51</v>
      </c>
      <c r="K43" s="69" t="s">
        <v>39</v>
      </c>
      <c r="L43" s="46" t="s">
        <v>31</v>
      </c>
      <c r="M43" s="73" t="s">
        <v>31</v>
      </c>
      <c r="N43" s="47" t="s">
        <v>606</v>
      </c>
      <c r="O43" s="46" t="s">
        <v>31</v>
      </c>
    </row>
    <row r="44" spans="1:15" ht="30" x14ac:dyDescent="0.25">
      <c r="A44" s="43"/>
      <c r="B44" s="45" t="s">
        <v>973</v>
      </c>
      <c r="C44" s="45" t="s">
        <v>76</v>
      </c>
      <c r="D44" s="69" t="s">
        <v>80</v>
      </c>
      <c r="E44" s="68" t="s">
        <v>504</v>
      </c>
      <c r="F44" s="46" t="s">
        <v>34</v>
      </c>
      <c r="G44" s="46" t="s">
        <v>606</v>
      </c>
      <c r="H44" s="71">
        <v>22845</v>
      </c>
      <c r="I44" s="65">
        <v>8424</v>
      </c>
      <c r="J44" s="72" t="s">
        <v>51</v>
      </c>
      <c r="K44" s="69" t="s">
        <v>39</v>
      </c>
      <c r="L44" s="46" t="s">
        <v>31</v>
      </c>
      <c r="M44" s="73" t="s">
        <v>31</v>
      </c>
      <c r="N44" s="47" t="s">
        <v>606</v>
      </c>
      <c r="O44" s="46" t="s">
        <v>31</v>
      </c>
    </row>
    <row r="45" spans="1:15" ht="30" x14ac:dyDescent="0.25">
      <c r="A45" s="43"/>
      <c r="B45" s="45" t="s">
        <v>974</v>
      </c>
      <c r="C45" s="45" t="s">
        <v>76</v>
      </c>
      <c r="D45" s="69" t="s">
        <v>80</v>
      </c>
      <c r="E45" s="68" t="s">
        <v>505</v>
      </c>
      <c r="F45" s="46" t="s">
        <v>34</v>
      </c>
      <c r="G45" s="46" t="s">
        <v>606</v>
      </c>
      <c r="H45" s="71">
        <v>22845</v>
      </c>
      <c r="I45" s="65">
        <v>6000</v>
      </c>
      <c r="J45" s="72" t="s">
        <v>51</v>
      </c>
      <c r="K45" s="69" t="s">
        <v>39</v>
      </c>
      <c r="L45" s="46" t="s">
        <v>31</v>
      </c>
      <c r="M45" s="73" t="s">
        <v>31</v>
      </c>
      <c r="N45" s="47" t="s">
        <v>606</v>
      </c>
      <c r="O45" s="46" t="s">
        <v>31</v>
      </c>
    </row>
    <row r="46" spans="1:15" ht="30" x14ac:dyDescent="0.25">
      <c r="A46" s="43"/>
      <c r="B46" s="45" t="s">
        <v>975</v>
      </c>
      <c r="C46" s="45" t="s">
        <v>76</v>
      </c>
      <c r="D46" s="69" t="s">
        <v>80</v>
      </c>
      <c r="E46" s="68" t="s">
        <v>506</v>
      </c>
      <c r="F46" s="46" t="s">
        <v>34</v>
      </c>
      <c r="G46" s="46" t="s">
        <v>606</v>
      </c>
      <c r="H46" s="71">
        <v>22845</v>
      </c>
      <c r="I46" s="65">
        <v>9360</v>
      </c>
      <c r="J46" s="72" t="s">
        <v>51</v>
      </c>
      <c r="K46" s="69" t="s">
        <v>39</v>
      </c>
      <c r="L46" s="46" t="s">
        <v>31</v>
      </c>
      <c r="M46" s="73" t="s">
        <v>31</v>
      </c>
      <c r="N46" s="47" t="s">
        <v>606</v>
      </c>
      <c r="O46" s="46" t="s">
        <v>31</v>
      </c>
    </row>
    <row r="47" spans="1:15" ht="30" x14ac:dyDescent="0.25">
      <c r="A47" s="43"/>
      <c r="B47" s="45" t="s">
        <v>976</v>
      </c>
      <c r="C47" s="45" t="s">
        <v>76</v>
      </c>
      <c r="D47" s="69" t="s">
        <v>80</v>
      </c>
      <c r="E47" s="68" t="s">
        <v>507</v>
      </c>
      <c r="F47" s="46" t="s">
        <v>34</v>
      </c>
      <c r="G47" s="46" t="s">
        <v>606</v>
      </c>
      <c r="H47" s="71">
        <v>22845</v>
      </c>
      <c r="I47" s="65">
        <v>2400</v>
      </c>
      <c r="J47" s="72" t="s">
        <v>51</v>
      </c>
      <c r="K47" s="69" t="s">
        <v>39</v>
      </c>
      <c r="L47" s="46" t="s">
        <v>31</v>
      </c>
      <c r="M47" s="73" t="s">
        <v>31</v>
      </c>
      <c r="N47" s="47" t="s">
        <v>606</v>
      </c>
      <c r="O47" s="46" t="s">
        <v>31</v>
      </c>
    </row>
    <row r="48" spans="1:15" ht="30" x14ac:dyDescent="0.25">
      <c r="A48" s="43"/>
      <c r="B48" s="45" t="s">
        <v>977</v>
      </c>
      <c r="C48" s="45" t="s">
        <v>76</v>
      </c>
      <c r="D48" s="69" t="s">
        <v>80</v>
      </c>
      <c r="E48" s="68" t="s">
        <v>508</v>
      </c>
      <c r="F48" s="46" t="s">
        <v>34</v>
      </c>
      <c r="G48" s="46" t="s">
        <v>606</v>
      </c>
      <c r="H48" s="71">
        <v>22845</v>
      </c>
      <c r="I48" s="65">
        <v>5952</v>
      </c>
      <c r="J48" s="72" t="s">
        <v>51</v>
      </c>
      <c r="K48" s="69" t="s">
        <v>39</v>
      </c>
      <c r="L48" s="46" t="s">
        <v>31</v>
      </c>
      <c r="M48" s="73" t="s">
        <v>31</v>
      </c>
      <c r="N48" s="47" t="s">
        <v>606</v>
      </c>
      <c r="O48" s="46" t="s">
        <v>31</v>
      </c>
    </row>
    <row r="49" spans="1:15" ht="30" x14ac:dyDescent="0.25">
      <c r="A49" s="43"/>
      <c r="B49" s="45" t="s">
        <v>978</v>
      </c>
      <c r="C49" s="45" t="s">
        <v>76</v>
      </c>
      <c r="D49" s="69" t="s">
        <v>80</v>
      </c>
      <c r="E49" s="68" t="s">
        <v>509</v>
      </c>
      <c r="F49" s="46" t="s">
        <v>34</v>
      </c>
      <c r="G49" s="46" t="s">
        <v>606</v>
      </c>
      <c r="H49" s="71">
        <v>22845</v>
      </c>
      <c r="I49" s="65">
        <v>23700</v>
      </c>
      <c r="J49" s="72" t="s">
        <v>51</v>
      </c>
      <c r="K49" s="69" t="s">
        <v>39</v>
      </c>
      <c r="L49" s="46" t="s">
        <v>31</v>
      </c>
      <c r="M49" s="73" t="s">
        <v>31</v>
      </c>
      <c r="N49" s="47" t="s">
        <v>606</v>
      </c>
      <c r="O49" s="46" t="s">
        <v>31</v>
      </c>
    </row>
    <row r="50" spans="1:15" ht="30" x14ac:dyDescent="0.25">
      <c r="A50" s="43"/>
      <c r="B50" s="45" t="s">
        <v>979</v>
      </c>
      <c r="C50" s="45" t="s">
        <v>76</v>
      </c>
      <c r="D50" s="69" t="s">
        <v>80</v>
      </c>
      <c r="E50" s="68" t="s">
        <v>510</v>
      </c>
      <c r="F50" s="46" t="s">
        <v>34</v>
      </c>
      <c r="G50" s="46" t="s">
        <v>606</v>
      </c>
      <c r="H50" s="71">
        <v>22845</v>
      </c>
      <c r="I50" s="65">
        <v>105600</v>
      </c>
      <c r="J50" s="72" t="s">
        <v>51</v>
      </c>
      <c r="K50" s="69" t="s">
        <v>39</v>
      </c>
      <c r="L50" s="46" t="s">
        <v>31</v>
      </c>
      <c r="M50" s="73" t="s">
        <v>31</v>
      </c>
      <c r="N50" s="47" t="s">
        <v>606</v>
      </c>
      <c r="O50" s="46" t="s">
        <v>31</v>
      </c>
    </row>
    <row r="51" spans="1:15" ht="30" x14ac:dyDescent="0.25">
      <c r="A51" s="43"/>
      <c r="B51" s="45" t="s">
        <v>980</v>
      </c>
      <c r="C51" s="45" t="s">
        <v>76</v>
      </c>
      <c r="D51" s="69" t="s">
        <v>80</v>
      </c>
      <c r="E51" s="68" t="s">
        <v>511</v>
      </c>
      <c r="F51" s="46" t="s">
        <v>34</v>
      </c>
      <c r="G51" s="46" t="s">
        <v>606</v>
      </c>
      <c r="H51" s="71">
        <v>22845</v>
      </c>
      <c r="I51" s="65">
        <v>25380</v>
      </c>
      <c r="J51" s="72" t="s">
        <v>51</v>
      </c>
      <c r="K51" s="69" t="s">
        <v>39</v>
      </c>
      <c r="L51" s="46" t="s">
        <v>31</v>
      </c>
      <c r="M51" s="73" t="s">
        <v>31</v>
      </c>
      <c r="N51" s="47" t="s">
        <v>606</v>
      </c>
      <c r="O51" s="46" t="s">
        <v>31</v>
      </c>
    </row>
    <row r="52" spans="1:15" ht="30" x14ac:dyDescent="0.25">
      <c r="A52" s="43"/>
      <c r="B52" s="45" t="s">
        <v>981</v>
      </c>
      <c r="C52" s="45" t="s">
        <v>76</v>
      </c>
      <c r="D52" s="69" t="s">
        <v>80</v>
      </c>
      <c r="E52" s="68" t="s">
        <v>512</v>
      </c>
      <c r="F52" s="46" t="s">
        <v>34</v>
      </c>
      <c r="G52" s="46" t="s">
        <v>606</v>
      </c>
      <c r="H52" s="71">
        <v>22845</v>
      </c>
      <c r="I52" s="65">
        <v>8520</v>
      </c>
      <c r="J52" s="72" t="s">
        <v>51</v>
      </c>
      <c r="K52" s="69" t="s">
        <v>39</v>
      </c>
      <c r="L52" s="46" t="s">
        <v>31</v>
      </c>
      <c r="M52" s="73" t="s">
        <v>31</v>
      </c>
      <c r="N52" s="47" t="s">
        <v>606</v>
      </c>
      <c r="O52" s="46" t="s">
        <v>31</v>
      </c>
    </row>
    <row r="53" spans="1:15" ht="30" x14ac:dyDescent="0.25">
      <c r="A53" s="43"/>
      <c r="B53" s="45" t="s">
        <v>982</v>
      </c>
      <c r="C53" s="45" t="s">
        <v>76</v>
      </c>
      <c r="D53" s="69" t="s">
        <v>80</v>
      </c>
      <c r="E53" s="68" t="s">
        <v>513</v>
      </c>
      <c r="F53" s="46" t="s">
        <v>34</v>
      </c>
      <c r="G53" s="46" t="s">
        <v>606</v>
      </c>
      <c r="H53" s="71">
        <v>22845</v>
      </c>
      <c r="I53" s="65">
        <v>16848</v>
      </c>
      <c r="J53" s="72" t="s">
        <v>51</v>
      </c>
      <c r="K53" s="69" t="s">
        <v>39</v>
      </c>
      <c r="L53" s="46" t="s">
        <v>31</v>
      </c>
      <c r="M53" s="73" t="s">
        <v>31</v>
      </c>
      <c r="N53" s="47" t="s">
        <v>606</v>
      </c>
      <c r="O53" s="46" t="s">
        <v>31</v>
      </c>
    </row>
    <row r="54" spans="1:15" ht="30" x14ac:dyDescent="0.25">
      <c r="A54" s="43"/>
      <c r="B54" s="45" t="s">
        <v>983</v>
      </c>
      <c r="C54" s="45" t="s">
        <v>76</v>
      </c>
      <c r="D54" s="69" t="s">
        <v>80</v>
      </c>
      <c r="E54" s="68" t="s">
        <v>514</v>
      </c>
      <c r="F54" s="46" t="s">
        <v>34</v>
      </c>
      <c r="G54" s="46" t="s">
        <v>606</v>
      </c>
      <c r="H54" s="71">
        <v>22845</v>
      </c>
      <c r="I54" s="65">
        <v>8640</v>
      </c>
      <c r="J54" s="72" t="s">
        <v>51</v>
      </c>
      <c r="K54" s="69" t="s">
        <v>39</v>
      </c>
      <c r="L54" s="46" t="s">
        <v>31</v>
      </c>
      <c r="M54" s="73" t="s">
        <v>31</v>
      </c>
      <c r="N54" s="47" t="s">
        <v>606</v>
      </c>
      <c r="O54" s="46" t="s">
        <v>31</v>
      </c>
    </row>
    <row r="55" spans="1:15" ht="30" x14ac:dyDescent="0.25">
      <c r="A55" s="43"/>
      <c r="B55" s="45" t="s">
        <v>984</v>
      </c>
      <c r="C55" s="45" t="s">
        <v>76</v>
      </c>
      <c r="D55" s="69" t="s">
        <v>80</v>
      </c>
      <c r="E55" s="68" t="s">
        <v>515</v>
      </c>
      <c r="F55" s="46" t="s">
        <v>34</v>
      </c>
      <c r="G55" s="46" t="s">
        <v>606</v>
      </c>
      <c r="H55" s="71">
        <v>22845</v>
      </c>
      <c r="I55" s="65">
        <v>2400</v>
      </c>
      <c r="J55" s="72" t="s">
        <v>51</v>
      </c>
      <c r="K55" s="69" t="s">
        <v>39</v>
      </c>
      <c r="L55" s="46" t="s">
        <v>31</v>
      </c>
      <c r="M55" s="73" t="s">
        <v>31</v>
      </c>
      <c r="N55" s="47" t="s">
        <v>606</v>
      </c>
      <c r="O55" s="46" t="s">
        <v>31</v>
      </c>
    </row>
    <row r="56" spans="1:15" ht="30" x14ac:dyDescent="0.25">
      <c r="A56" s="43"/>
      <c r="B56" s="45" t="s">
        <v>985</v>
      </c>
      <c r="C56" s="45" t="s">
        <v>76</v>
      </c>
      <c r="D56" s="69" t="s">
        <v>80</v>
      </c>
      <c r="E56" s="68" t="s">
        <v>516</v>
      </c>
      <c r="F56" s="46" t="s">
        <v>34</v>
      </c>
      <c r="G56" s="46" t="s">
        <v>606</v>
      </c>
      <c r="H56" s="71">
        <v>22845</v>
      </c>
      <c r="I56" s="65">
        <v>17100</v>
      </c>
      <c r="J56" s="72" t="s">
        <v>51</v>
      </c>
      <c r="K56" s="69" t="s">
        <v>39</v>
      </c>
      <c r="L56" s="46" t="s">
        <v>31</v>
      </c>
      <c r="M56" s="73" t="s">
        <v>31</v>
      </c>
      <c r="N56" s="47" t="s">
        <v>606</v>
      </c>
      <c r="O56" s="46" t="s">
        <v>31</v>
      </c>
    </row>
    <row r="57" spans="1:15" ht="30" x14ac:dyDescent="0.25">
      <c r="A57" s="43"/>
      <c r="B57" s="45" t="s">
        <v>986</v>
      </c>
      <c r="C57" s="45" t="s">
        <v>76</v>
      </c>
      <c r="D57" s="69" t="s">
        <v>80</v>
      </c>
      <c r="E57" s="68" t="s">
        <v>517</v>
      </c>
      <c r="F57" s="46" t="s">
        <v>34</v>
      </c>
      <c r="G57" s="46" t="s">
        <v>606</v>
      </c>
      <c r="H57" s="71">
        <v>22845</v>
      </c>
      <c r="I57" s="65">
        <v>7800</v>
      </c>
      <c r="J57" s="72" t="s">
        <v>51</v>
      </c>
      <c r="K57" s="69" t="s">
        <v>39</v>
      </c>
      <c r="L57" s="46" t="s">
        <v>31</v>
      </c>
      <c r="M57" s="73" t="s">
        <v>31</v>
      </c>
      <c r="N57" s="47" t="s">
        <v>606</v>
      </c>
      <c r="O57" s="46" t="s">
        <v>31</v>
      </c>
    </row>
    <row r="58" spans="1:15" ht="30" x14ac:dyDescent="0.25">
      <c r="A58" s="43"/>
      <c r="B58" s="45" t="s">
        <v>987</v>
      </c>
      <c r="C58" s="45" t="s">
        <v>76</v>
      </c>
      <c r="D58" s="69" t="s">
        <v>80</v>
      </c>
      <c r="E58" s="68" t="s">
        <v>518</v>
      </c>
      <c r="F58" s="46" t="s">
        <v>34</v>
      </c>
      <c r="G58" s="46" t="s">
        <v>606</v>
      </c>
      <c r="H58" s="71">
        <v>22845</v>
      </c>
      <c r="I58" s="65">
        <v>15552</v>
      </c>
      <c r="J58" s="72" t="s">
        <v>51</v>
      </c>
      <c r="K58" s="69" t="s">
        <v>39</v>
      </c>
      <c r="L58" s="46" t="s">
        <v>31</v>
      </c>
      <c r="M58" s="73" t="s">
        <v>31</v>
      </c>
      <c r="N58" s="47" t="s">
        <v>606</v>
      </c>
      <c r="O58" s="46" t="s">
        <v>31</v>
      </c>
    </row>
    <row r="59" spans="1:15" ht="30" x14ac:dyDescent="0.25">
      <c r="A59" s="43"/>
      <c r="B59" s="45" t="s">
        <v>988</v>
      </c>
      <c r="C59" s="45" t="s">
        <v>76</v>
      </c>
      <c r="D59" s="69" t="s">
        <v>80</v>
      </c>
      <c r="E59" s="68" t="s">
        <v>519</v>
      </c>
      <c r="F59" s="46" t="s">
        <v>34</v>
      </c>
      <c r="G59" s="46" t="s">
        <v>606</v>
      </c>
      <c r="H59" s="71">
        <v>22845</v>
      </c>
      <c r="I59" s="65">
        <v>36000</v>
      </c>
      <c r="J59" s="72" t="s">
        <v>51</v>
      </c>
      <c r="K59" s="69" t="s">
        <v>39</v>
      </c>
      <c r="L59" s="46" t="s">
        <v>31</v>
      </c>
      <c r="M59" s="73" t="s">
        <v>31</v>
      </c>
      <c r="N59" s="47" t="s">
        <v>606</v>
      </c>
      <c r="O59" s="46" t="s">
        <v>31</v>
      </c>
    </row>
    <row r="60" spans="1:15" ht="30" x14ac:dyDescent="0.25">
      <c r="A60" s="43"/>
      <c r="B60" s="45" t="s">
        <v>989</v>
      </c>
      <c r="C60" s="45" t="s">
        <v>76</v>
      </c>
      <c r="D60" s="69" t="s">
        <v>80</v>
      </c>
      <c r="E60" s="68" t="s">
        <v>520</v>
      </c>
      <c r="F60" s="46" t="s">
        <v>34</v>
      </c>
      <c r="G60" s="46" t="s">
        <v>606</v>
      </c>
      <c r="H60" s="71">
        <v>22845</v>
      </c>
      <c r="I60" s="65">
        <v>21600</v>
      </c>
      <c r="J60" s="72" t="s">
        <v>51</v>
      </c>
      <c r="K60" s="69" t="s">
        <v>39</v>
      </c>
      <c r="L60" s="46" t="s">
        <v>31</v>
      </c>
      <c r="M60" s="73" t="s">
        <v>31</v>
      </c>
      <c r="N60" s="47" t="s">
        <v>606</v>
      </c>
      <c r="O60" s="46" t="s">
        <v>31</v>
      </c>
    </row>
    <row r="61" spans="1:15" ht="30" x14ac:dyDescent="0.25">
      <c r="A61" s="43"/>
      <c r="B61" s="45" t="s">
        <v>990</v>
      </c>
      <c r="C61" s="45" t="s">
        <v>76</v>
      </c>
      <c r="D61" s="69" t="s">
        <v>80</v>
      </c>
      <c r="E61" s="68" t="s">
        <v>521</v>
      </c>
      <c r="F61" s="46" t="s">
        <v>34</v>
      </c>
      <c r="G61" s="46" t="s">
        <v>606</v>
      </c>
      <c r="H61" s="71">
        <v>22845</v>
      </c>
      <c r="I61" s="65">
        <v>7200</v>
      </c>
      <c r="J61" s="72" t="s">
        <v>51</v>
      </c>
      <c r="K61" s="69" t="s">
        <v>39</v>
      </c>
      <c r="L61" s="46" t="s">
        <v>31</v>
      </c>
      <c r="M61" s="73" t="s">
        <v>31</v>
      </c>
      <c r="N61" s="47" t="s">
        <v>606</v>
      </c>
      <c r="O61" s="46" t="s">
        <v>31</v>
      </c>
    </row>
    <row r="62" spans="1:15" ht="30" x14ac:dyDescent="0.25">
      <c r="A62" s="43"/>
      <c r="B62" s="45" t="s">
        <v>991</v>
      </c>
      <c r="C62" s="45" t="s">
        <v>76</v>
      </c>
      <c r="D62" s="69" t="s">
        <v>80</v>
      </c>
      <c r="E62" s="68" t="s">
        <v>522</v>
      </c>
      <c r="F62" s="46" t="s">
        <v>34</v>
      </c>
      <c r="G62" s="46" t="s">
        <v>606</v>
      </c>
      <c r="H62" s="71">
        <v>22845</v>
      </c>
      <c r="I62" s="65">
        <v>45600</v>
      </c>
      <c r="J62" s="72" t="s">
        <v>51</v>
      </c>
      <c r="K62" s="69" t="s">
        <v>39</v>
      </c>
      <c r="L62" s="46" t="s">
        <v>31</v>
      </c>
      <c r="M62" s="73" t="s">
        <v>31</v>
      </c>
      <c r="N62" s="47" t="s">
        <v>606</v>
      </c>
      <c r="O62" s="46" t="s">
        <v>31</v>
      </c>
    </row>
    <row r="63" spans="1:15" ht="30" x14ac:dyDescent="0.25">
      <c r="A63" s="43"/>
      <c r="B63" s="45" t="s">
        <v>992</v>
      </c>
      <c r="C63" s="45" t="s">
        <v>76</v>
      </c>
      <c r="D63" s="69" t="s">
        <v>80</v>
      </c>
      <c r="E63" s="68" t="s">
        <v>523</v>
      </c>
      <c r="F63" s="46" t="s">
        <v>34</v>
      </c>
      <c r="G63" s="46" t="s">
        <v>606</v>
      </c>
      <c r="H63" s="71">
        <v>22845</v>
      </c>
      <c r="I63" s="65">
        <v>11700</v>
      </c>
      <c r="J63" s="72" t="s">
        <v>51</v>
      </c>
      <c r="K63" s="69" t="s">
        <v>39</v>
      </c>
      <c r="L63" s="46" t="s">
        <v>31</v>
      </c>
      <c r="M63" s="73" t="s">
        <v>31</v>
      </c>
      <c r="N63" s="47" t="s">
        <v>606</v>
      </c>
      <c r="O63" s="46" t="s">
        <v>31</v>
      </c>
    </row>
    <row r="64" spans="1:15" ht="30" x14ac:dyDescent="0.25">
      <c r="A64" s="43"/>
      <c r="B64" s="45" t="s">
        <v>993</v>
      </c>
      <c r="C64" s="45" t="s">
        <v>76</v>
      </c>
      <c r="D64" s="69" t="s">
        <v>80</v>
      </c>
      <c r="E64" s="68" t="s">
        <v>524</v>
      </c>
      <c r="F64" s="46" t="s">
        <v>34</v>
      </c>
      <c r="G64" s="46" t="s">
        <v>606</v>
      </c>
      <c r="H64" s="71">
        <v>22845</v>
      </c>
      <c r="I64" s="65">
        <v>31200</v>
      </c>
      <c r="J64" s="72" t="s">
        <v>51</v>
      </c>
      <c r="K64" s="69" t="s">
        <v>39</v>
      </c>
      <c r="L64" s="46" t="s">
        <v>31</v>
      </c>
      <c r="M64" s="73" t="s">
        <v>31</v>
      </c>
      <c r="N64" s="47" t="s">
        <v>606</v>
      </c>
      <c r="O64" s="46" t="s">
        <v>31</v>
      </c>
    </row>
    <row r="65" spans="1:15" ht="30" x14ac:dyDescent="0.25">
      <c r="A65" s="43"/>
      <c r="B65" s="45" t="s">
        <v>994</v>
      </c>
      <c r="C65" s="45" t="s">
        <v>76</v>
      </c>
      <c r="D65" s="69" t="s">
        <v>80</v>
      </c>
      <c r="E65" s="68" t="s">
        <v>525</v>
      </c>
      <c r="F65" s="46" t="s">
        <v>34</v>
      </c>
      <c r="G65" s="46" t="s">
        <v>606</v>
      </c>
      <c r="H65" s="71">
        <v>22845</v>
      </c>
      <c r="I65" s="65">
        <v>42000</v>
      </c>
      <c r="J65" s="72" t="s">
        <v>51</v>
      </c>
      <c r="K65" s="69" t="s">
        <v>39</v>
      </c>
      <c r="L65" s="46" t="s">
        <v>31</v>
      </c>
      <c r="M65" s="73" t="s">
        <v>31</v>
      </c>
      <c r="N65" s="47" t="s">
        <v>606</v>
      </c>
      <c r="O65" s="46" t="s">
        <v>31</v>
      </c>
    </row>
    <row r="66" spans="1:15" ht="30" x14ac:dyDescent="0.25">
      <c r="A66" s="43"/>
      <c r="B66" s="45" t="s">
        <v>995</v>
      </c>
      <c r="C66" s="45" t="s">
        <v>76</v>
      </c>
      <c r="D66" s="69" t="s">
        <v>80</v>
      </c>
      <c r="E66" s="68" t="s">
        <v>526</v>
      </c>
      <c r="F66" s="46" t="s">
        <v>34</v>
      </c>
      <c r="G66" s="46" t="s">
        <v>606</v>
      </c>
      <c r="H66" s="71">
        <v>22845</v>
      </c>
      <c r="I66" s="65">
        <v>1800</v>
      </c>
      <c r="J66" s="72" t="s">
        <v>51</v>
      </c>
      <c r="K66" s="69" t="s">
        <v>39</v>
      </c>
      <c r="L66" s="46" t="s">
        <v>31</v>
      </c>
      <c r="M66" s="73" t="s">
        <v>31</v>
      </c>
      <c r="N66" s="47" t="s">
        <v>606</v>
      </c>
      <c r="O66" s="46" t="s">
        <v>31</v>
      </c>
    </row>
    <row r="67" spans="1:15" ht="30" x14ac:dyDescent="0.25">
      <c r="A67" s="43"/>
      <c r="B67" s="45" t="s">
        <v>996</v>
      </c>
      <c r="C67" s="45" t="s">
        <v>76</v>
      </c>
      <c r="D67" s="69" t="s">
        <v>80</v>
      </c>
      <c r="E67" s="68" t="s">
        <v>527</v>
      </c>
      <c r="F67" s="46" t="s">
        <v>34</v>
      </c>
      <c r="G67" s="46" t="s">
        <v>606</v>
      </c>
      <c r="H67" s="71">
        <v>22845</v>
      </c>
      <c r="I67" s="65">
        <v>14400</v>
      </c>
      <c r="J67" s="72" t="s">
        <v>51</v>
      </c>
      <c r="K67" s="69" t="s">
        <v>39</v>
      </c>
      <c r="L67" s="46" t="s">
        <v>31</v>
      </c>
      <c r="M67" s="73" t="s">
        <v>31</v>
      </c>
      <c r="N67" s="47" t="s">
        <v>606</v>
      </c>
      <c r="O67" s="46" t="s">
        <v>31</v>
      </c>
    </row>
    <row r="68" spans="1:15" ht="30" x14ac:dyDescent="0.25">
      <c r="A68" s="43"/>
      <c r="B68" s="45" t="s">
        <v>997</v>
      </c>
      <c r="C68" s="45" t="s">
        <v>76</v>
      </c>
      <c r="D68" s="69" t="s">
        <v>80</v>
      </c>
      <c r="E68" s="68" t="s">
        <v>528</v>
      </c>
      <c r="F68" s="46" t="s">
        <v>34</v>
      </c>
      <c r="G68" s="46" t="s">
        <v>606</v>
      </c>
      <c r="H68" s="71">
        <v>22845</v>
      </c>
      <c r="I68" s="65">
        <v>90000</v>
      </c>
      <c r="J68" s="72" t="s">
        <v>51</v>
      </c>
      <c r="K68" s="69" t="s">
        <v>39</v>
      </c>
      <c r="L68" s="46" t="s">
        <v>31</v>
      </c>
      <c r="M68" s="73" t="s">
        <v>31</v>
      </c>
      <c r="N68" s="47" t="s">
        <v>606</v>
      </c>
      <c r="O68" s="46" t="s">
        <v>31</v>
      </c>
    </row>
    <row r="69" spans="1:15" ht="30" x14ac:dyDescent="0.25">
      <c r="A69" s="43"/>
      <c r="B69" s="45" t="s">
        <v>998</v>
      </c>
      <c r="C69" s="45" t="s">
        <v>76</v>
      </c>
      <c r="D69" s="69" t="s">
        <v>80</v>
      </c>
      <c r="E69" s="68" t="s">
        <v>529</v>
      </c>
      <c r="F69" s="46" t="s">
        <v>34</v>
      </c>
      <c r="G69" s="46" t="s">
        <v>606</v>
      </c>
      <c r="H69" s="71">
        <v>22845</v>
      </c>
      <c r="I69" s="65">
        <v>30000</v>
      </c>
      <c r="J69" s="72" t="s">
        <v>51</v>
      </c>
      <c r="K69" s="69" t="s">
        <v>39</v>
      </c>
      <c r="L69" s="46" t="s">
        <v>31</v>
      </c>
      <c r="M69" s="73" t="s">
        <v>31</v>
      </c>
      <c r="N69" s="47" t="s">
        <v>606</v>
      </c>
      <c r="O69" s="46" t="s">
        <v>31</v>
      </c>
    </row>
    <row r="70" spans="1:15" ht="30" x14ac:dyDescent="0.25">
      <c r="A70" s="43"/>
      <c r="B70" s="45" t="s">
        <v>702</v>
      </c>
      <c r="C70" s="45" t="s">
        <v>76</v>
      </c>
      <c r="D70" s="69" t="s">
        <v>80</v>
      </c>
      <c r="E70" s="68" t="s">
        <v>377</v>
      </c>
      <c r="F70" s="46" t="s">
        <v>34</v>
      </c>
      <c r="G70" s="46" t="s">
        <v>606</v>
      </c>
      <c r="H70" s="71">
        <v>22845</v>
      </c>
      <c r="I70" s="65">
        <v>9360</v>
      </c>
      <c r="J70" s="72" t="s">
        <v>51</v>
      </c>
      <c r="K70" s="69" t="s">
        <v>39</v>
      </c>
      <c r="L70" s="46" t="s">
        <v>31</v>
      </c>
      <c r="M70" s="73" t="s">
        <v>31</v>
      </c>
      <c r="N70" s="47" t="s">
        <v>606</v>
      </c>
      <c r="O70" s="46" t="s">
        <v>31</v>
      </c>
    </row>
    <row r="71" spans="1:15" ht="30" x14ac:dyDescent="0.25">
      <c r="A71" s="43"/>
      <c r="B71" s="45" t="s">
        <v>703</v>
      </c>
      <c r="C71" s="45" t="s">
        <v>76</v>
      </c>
      <c r="D71" s="69" t="s">
        <v>80</v>
      </c>
      <c r="E71" s="68" t="s">
        <v>378</v>
      </c>
      <c r="F71" s="46" t="s">
        <v>34</v>
      </c>
      <c r="G71" s="46" t="s">
        <v>606</v>
      </c>
      <c r="H71" s="71">
        <v>22845</v>
      </c>
      <c r="I71" s="65">
        <v>16200</v>
      </c>
      <c r="J71" s="72" t="s">
        <v>51</v>
      </c>
      <c r="K71" s="69" t="s">
        <v>39</v>
      </c>
      <c r="L71" s="46" t="s">
        <v>31</v>
      </c>
      <c r="M71" s="73" t="s">
        <v>31</v>
      </c>
      <c r="N71" s="47" t="s">
        <v>606</v>
      </c>
      <c r="O71" s="46" t="s">
        <v>31</v>
      </c>
    </row>
    <row r="72" spans="1:15" ht="30" x14ac:dyDescent="0.25">
      <c r="A72" s="43"/>
      <c r="B72" s="45" t="s">
        <v>704</v>
      </c>
      <c r="C72" s="45" t="s">
        <v>76</v>
      </c>
      <c r="D72" s="69" t="s">
        <v>80</v>
      </c>
      <c r="E72" s="68" t="s">
        <v>379</v>
      </c>
      <c r="F72" s="46" t="s">
        <v>34</v>
      </c>
      <c r="G72" s="46" t="s">
        <v>606</v>
      </c>
      <c r="H72" s="71">
        <v>22845</v>
      </c>
      <c r="I72" s="65">
        <v>14400</v>
      </c>
      <c r="J72" s="72" t="s">
        <v>51</v>
      </c>
      <c r="K72" s="69" t="s">
        <v>39</v>
      </c>
      <c r="L72" s="46" t="s">
        <v>31</v>
      </c>
      <c r="M72" s="73" t="s">
        <v>31</v>
      </c>
      <c r="N72" s="47" t="s">
        <v>606</v>
      </c>
      <c r="O72" s="46" t="s">
        <v>31</v>
      </c>
    </row>
    <row r="73" spans="1:15" ht="30" x14ac:dyDescent="0.25">
      <c r="A73" s="43"/>
      <c r="B73" s="45" t="s">
        <v>705</v>
      </c>
      <c r="C73" s="45" t="s">
        <v>76</v>
      </c>
      <c r="D73" s="69" t="s">
        <v>80</v>
      </c>
      <c r="E73" s="68" t="s">
        <v>380</v>
      </c>
      <c r="F73" s="46" t="s">
        <v>34</v>
      </c>
      <c r="G73" s="46" t="s">
        <v>606</v>
      </c>
      <c r="H73" s="71">
        <v>22845</v>
      </c>
      <c r="I73" s="65">
        <v>133704</v>
      </c>
      <c r="J73" s="72" t="s">
        <v>51</v>
      </c>
      <c r="K73" s="69" t="s">
        <v>39</v>
      </c>
      <c r="L73" s="46" t="s">
        <v>31</v>
      </c>
      <c r="M73" s="73" t="s">
        <v>31</v>
      </c>
      <c r="N73" s="47" t="s">
        <v>606</v>
      </c>
      <c r="O73" s="46" t="s">
        <v>31</v>
      </c>
    </row>
    <row r="74" spans="1:15" ht="30" x14ac:dyDescent="0.25">
      <c r="A74" s="43"/>
      <c r="B74" s="45" t="s">
        <v>706</v>
      </c>
      <c r="C74" s="45" t="s">
        <v>76</v>
      </c>
      <c r="D74" s="69" t="s">
        <v>80</v>
      </c>
      <c r="E74" s="68" t="s">
        <v>381</v>
      </c>
      <c r="F74" s="46" t="s">
        <v>34</v>
      </c>
      <c r="G74" s="46" t="s">
        <v>606</v>
      </c>
      <c r="H74" s="71">
        <v>22845</v>
      </c>
      <c r="I74" s="65">
        <v>30000</v>
      </c>
      <c r="J74" s="72" t="s">
        <v>51</v>
      </c>
      <c r="K74" s="69" t="s">
        <v>39</v>
      </c>
      <c r="L74" s="46" t="s">
        <v>31</v>
      </c>
      <c r="M74" s="73" t="s">
        <v>31</v>
      </c>
      <c r="N74" s="47" t="s">
        <v>606</v>
      </c>
      <c r="O74" s="46" t="s">
        <v>31</v>
      </c>
    </row>
    <row r="75" spans="1:15" ht="30" x14ac:dyDescent="0.25">
      <c r="A75" s="43"/>
      <c r="B75" s="45" t="s">
        <v>707</v>
      </c>
      <c r="C75" s="45" t="s">
        <v>76</v>
      </c>
      <c r="D75" s="69" t="s">
        <v>80</v>
      </c>
      <c r="E75" s="68" t="s">
        <v>382</v>
      </c>
      <c r="F75" s="46" t="s">
        <v>34</v>
      </c>
      <c r="G75" s="46" t="s">
        <v>606</v>
      </c>
      <c r="H75" s="71">
        <v>22845</v>
      </c>
      <c r="I75" s="65">
        <v>8640</v>
      </c>
      <c r="J75" s="72" t="s">
        <v>51</v>
      </c>
      <c r="K75" s="69" t="s">
        <v>39</v>
      </c>
      <c r="L75" s="46" t="s">
        <v>31</v>
      </c>
      <c r="M75" s="73" t="s">
        <v>31</v>
      </c>
      <c r="N75" s="47" t="s">
        <v>606</v>
      </c>
      <c r="O75" s="46" t="s">
        <v>31</v>
      </c>
    </row>
    <row r="76" spans="1:15" ht="30" x14ac:dyDescent="0.25">
      <c r="A76" s="43"/>
      <c r="B76" s="45" t="s">
        <v>708</v>
      </c>
      <c r="C76" s="45" t="s">
        <v>76</v>
      </c>
      <c r="D76" s="69" t="s">
        <v>80</v>
      </c>
      <c r="E76" s="68" t="s">
        <v>383</v>
      </c>
      <c r="F76" s="46" t="s">
        <v>34</v>
      </c>
      <c r="G76" s="46" t="s">
        <v>606</v>
      </c>
      <c r="H76" s="71">
        <v>22845</v>
      </c>
      <c r="I76" s="65">
        <v>15360</v>
      </c>
      <c r="J76" s="72" t="s">
        <v>51</v>
      </c>
      <c r="K76" s="69" t="s">
        <v>39</v>
      </c>
      <c r="L76" s="46" t="s">
        <v>31</v>
      </c>
      <c r="M76" s="73" t="s">
        <v>31</v>
      </c>
      <c r="N76" s="47" t="s">
        <v>606</v>
      </c>
      <c r="O76" s="46" t="s">
        <v>31</v>
      </c>
    </row>
    <row r="77" spans="1:15" ht="30" x14ac:dyDescent="0.25">
      <c r="A77" s="43"/>
      <c r="B77" s="45" t="s">
        <v>709</v>
      </c>
      <c r="C77" s="45" t="s">
        <v>76</v>
      </c>
      <c r="D77" s="69" t="s">
        <v>80</v>
      </c>
      <c r="E77" s="68" t="s">
        <v>384</v>
      </c>
      <c r="F77" s="46" t="s">
        <v>34</v>
      </c>
      <c r="G77" s="46" t="s">
        <v>606</v>
      </c>
      <c r="H77" s="71">
        <v>22845</v>
      </c>
      <c r="I77" s="65">
        <v>5724</v>
      </c>
      <c r="J77" s="72" t="s">
        <v>51</v>
      </c>
      <c r="K77" s="69" t="s">
        <v>39</v>
      </c>
      <c r="L77" s="46" t="s">
        <v>31</v>
      </c>
      <c r="M77" s="73" t="s">
        <v>31</v>
      </c>
      <c r="N77" s="47" t="s">
        <v>606</v>
      </c>
      <c r="O77" s="46" t="s">
        <v>31</v>
      </c>
    </row>
    <row r="78" spans="1:15" ht="30" x14ac:dyDescent="0.25">
      <c r="A78" s="43"/>
      <c r="B78" s="45" t="s">
        <v>710</v>
      </c>
      <c r="C78" s="45" t="s">
        <v>76</v>
      </c>
      <c r="D78" s="69" t="s">
        <v>80</v>
      </c>
      <c r="E78" s="68" t="s">
        <v>385</v>
      </c>
      <c r="F78" s="46" t="s">
        <v>34</v>
      </c>
      <c r="G78" s="46" t="s">
        <v>606</v>
      </c>
      <c r="H78" s="71">
        <v>22845</v>
      </c>
      <c r="I78" s="65">
        <v>8424</v>
      </c>
      <c r="J78" s="72" t="s">
        <v>51</v>
      </c>
      <c r="K78" s="69" t="s">
        <v>39</v>
      </c>
      <c r="L78" s="46" t="s">
        <v>31</v>
      </c>
      <c r="M78" s="73" t="s">
        <v>31</v>
      </c>
      <c r="N78" s="47" t="s">
        <v>606</v>
      </c>
      <c r="O78" s="46" t="s">
        <v>31</v>
      </c>
    </row>
    <row r="79" spans="1:15" ht="30" x14ac:dyDescent="0.25">
      <c r="A79" s="43"/>
      <c r="B79" s="45" t="s">
        <v>711</v>
      </c>
      <c r="C79" s="45" t="s">
        <v>76</v>
      </c>
      <c r="D79" s="69" t="s">
        <v>80</v>
      </c>
      <c r="E79" s="68" t="s">
        <v>386</v>
      </c>
      <c r="F79" s="46" t="s">
        <v>34</v>
      </c>
      <c r="G79" s="46" t="s">
        <v>606</v>
      </c>
      <c r="H79" s="71">
        <v>22845</v>
      </c>
      <c r="I79" s="65">
        <v>10560</v>
      </c>
      <c r="J79" s="72" t="s">
        <v>51</v>
      </c>
      <c r="K79" s="69" t="s">
        <v>39</v>
      </c>
      <c r="L79" s="46" t="s">
        <v>31</v>
      </c>
      <c r="M79" s="73" t="s">
        <v>31</v>
      </c>
      <c r="N79" s="47" t="s">
        <v>606</v>
      </c>
      <c r="O79" s="46" t="s">
        <v>31</v>
      </c>
    </row>
    <row r="80" spans="1:15" ht="30" x14ac:dyDescent="0.25">
      <c r="A80" s="43"/>
      <c r="B80" s="45" t="s">
        <v>712</v>
      </c>
      <c r="C80" s="45" t="s">
        <v>76</v>
      </c>
      <c r="D80" s="69" t="s">
        <v>80</v>
      </c>
      <c r="E80" s="68" t="s">
        <v>387</v>
      </c>
      <c r="F80" s="46" t="s">
        <v>34</v>
      </c>
      <c r="G80" s="46" t="s">
        <v>606</v>
      </c>
      <c r="H80" s="71">
        <v>22845</v>
      </c>
      <c r="I80" s="65">
        <v>54000</v>
      </c>
      <c r="J80" s="72" t="s">
        <v>51</v>
      </c>
      <c r="K80" s="69" t="s">
        <v>39</v>
      </c>
      <c r="L80" s="46" t="s">
        <v>31</v>
      </c>
      <c r="M80" s="73" t="s">
        <v>31</v>
      </c>
      <c r="N80" s="47" t="s">
        <v>606</v>
      </c>
      <c r="O80" s="46" t="s">
        <v>31</v>
      </c>
    </row>
    <row r="81" spans="1:15" ht="30" x14ac:dyDescent="0.25">
      <c r="A81" s="43"/>
      <c r="B81" s="45" t="s">
        <v>713</v>
      </c>
      <c r="C81" s="45" t="s">
        <v>76</v>
      </c>
      <c r="D81" s="69" t="s">
        <v>80</v>
      </c>
      <c r="E81" s="68" t="s">
        <v>388</v>
      </c>
      <c r="F81" s="46" t="s">
        <v>34</v>
      </c>
      <c r="G81" s="46" t="s">
        <v>606</v>
      </c>
      <c r="H81" s="71">
        <v>22845</v>
      </c>
      <c r="I81" s="65">
        <v>7248</v>
      </c>
      <c r="J81" s="72" t="s">
        <v>51</v>
      </c>
      <c r="K81" s="69" t="s">
        <v>39</v>
      </c>
      <c r="L81" s="46" t="s">
        <v>31</v>
      </c>
      <c r="M81" s="73" t="s">
        <v>31</v>
      </c>
      <c r="N81" s="47" t="s">
        <v>606</v>
      </c>
      <c r="O81" s="46" t="s">
        <v>31</v>
      </c>
    </row>
    <row r="82" spans="1:15" ht="30" x14ac:dyDescent="0.25">
      <c r="A82" s="43"/>
      <c r="B82" s="45" t="s">
        <v>714</v>
      </c>
      <c r="C82" s="45" t="s">
        <v>76</v>
      </c>
      <c r="D82" s="69" t="s">
        <v>80</v>
      </c>
      <c r="E82" s="68" t="s">
        <v>389</v>
      </c>
      <c r="F82" s="46" t="s">
        <v>34</v>
      </c>
      <c r="G82" s="46" t="s">
        <v>606</v>
      </c>
      <c r="H82" s="71">
        <v>4120</v>
      </c>
      <c r="I82" s="65">
        <v>600000</v>
      </c>
      <c r="J82" s="72" t="s">
        <v>51</v>
      </c>
      <c r="K82" s="69" t="s">
        <v>39</v>
      </c>
      <c r="L82" s="46" t="s">
        <v>31</v>
      </c>
      <c r="M82" s="73" t="s">
        <v>31</v>
      </c>
      <c r="N82" s="47" t="s">
        <v>606</v>
      </c>
      <c r="O82" s="46" t="s">
        <v>31</v>
      </c>
    </row>
    <row r="83" spans="1:15" ht="30" x14ac:dyDescent="0.25">
      <c r="A83" s="43"/>
      <c r="B83" s="45" t="s">
        <v>715</v>
      </c>
      <c r="C83" s="45" t="s">
        <v>76</v>
      </c>
      <c r="D83" s="69" t="s">
        <v>80</v>
      </c>
      <c r="E83" s="68" t="s">
        <v>390</v>
      </c>
      <c r="F83" s="46" t="s">
        <v>34</v>
      </c>
      <c r="G83" s="46" t="s">
        <v>606</v>
      </c>
      <c r="H83" s="71">
        <v>4120</v>
      </c>
      <c r="I83" s="65">
        <v>600000</v>
      </c>
      <c r="J83" s="72" t="s">
        <v>51</v>
      </c>
      <c r="K83" s="69" t="s">
        <v>39</v>
      </c>
      <c r="L83" s="46" t="s">
        <v>31</v>
      </c>
      <c r="M83" s="73" t="s">
        <v>31</v>
      </c>
      <c r="N83" s="47" t="s">
        <v>606</v>
      </c>
      <c r="O83" s="46" t="s">
        <v>31</v>
      </c>
    </row>
    <row r="84" spans="1:15" ht="30" x14ac:dyDescent="0.25">
      <c r="A84" s="43"/>
      <c r="B84" s="45" t="s">
        <v>716</v>
      </c>
      <c r="C84" s="45" t="s">
        <v>76</v>
      </c>
      <c r="D84" s="69" t="s">
        <v>80</v>
      </c>
      <c r="E84" s="68" t="s">
        <v>391</v>
      </c>
      <c r="F84" s="46" t="s">
        <v>34</v>
      </c>
      <c r="G84" s="46" t="s">
        <v>606</v>
      </c>
      <c r="H84" s="71">
        <v>4120</v>
      </c>
      <c r="I84" s="65">
        <v>840000</v>
      </c>
      <c r="J84" s="72" t="s">
        <v>51</v>
      </c>
      <c r="K84" s="69" t="s">
        <v>39</v>
      </c>
      <c r="L84" s="46" t="s">
        <v>31</v>
      </c>
      <c r="M84" s="73" t="s">
        <v>31</v>
      </c>
      <c r="N84" s="47" t="s">
        <v>606</v>
      </c>
      <c r="O84" s="46" t="s">
        <v>31</v>
      </c>
    </row>
    <row r="85" spans="1:15" ht="30" x14ac:dyDescent="0.25">
      <c r="A85" s="43"/>
      <c r="B85" s="45" t="s">
        <v>717</v>
      </c>
      <c r="C85" s="45" t="s">
        <v>76</v>
      </c>
      <c r="D85" s="69" t="s">
        <v>80</v>
      </c>
      <c r="E85" s="68" t="s">
        <v>392</v>
      </c>
      <c r="F85" s="46" t="s">
        <v>34</v>
      </c>
      <c r="G85" s="46" t="s">
        <v>606</v>
      </c>
      <c r="H85" s="71">
        <v>4120</v>
      </c>
      <c r="I85" s="65">
        <v>156000</v>
      </c>
      <c r="J85" s="72" t="s">
        <v>51</v>
      </c>
      <c r="K85" s="69" t="s">
        <v>39</v>
      </c>
      <c r="L85" s="46" t="s">
        <v>31</v>
      </c>
      <c r="M85" s="73" t="s">
        <v>31</v>
      </c>
      <c r="N85" s="47" t="s">
        <v>606</v>
      </c>
      <c r="O85" s="46" t="s">
        <v>31</v>
      </c>
    </row>
    <row r="86" spans="1:15" ht="30" x14ac:dyDescent="0.25">
      <c r="A86" s="43"/>
      <c r="B86" s="45" t="s">
        <v>718</v>
      </c>
      <c r="C86" s="45" t="s">
        <v>76</v>
      </c>
      <c r="D86" s="69" t="s">
        <v>80</v>
      </c>
      <c r="E86" s="68" t="s">
        <v>393</v>
      </c>
      <c r="F86" s="46" t="s">
        <v>34</v>
      </c>
      <c r="G86" s="46" t="s">
        <v>606</v>
      </c>
      <c r="H86" s="71">
        <v>4120</v>
      </c>
      <c r="I86" s="65">
        <v>1332000</v>
      </c>
      <c r="J86" s="72" t="s">
        <v>51</v>
      </c>
      <c r="K86" s="69" t="s">
        <v>39</v>
      </c>
      <c r="L86" s="46" t="s">
        <v>31</v>
      </c>
      <c r="M86" s="73" t="s">
        <v>31</v>
      </c>
      <c r="N86" s="47" t="s">
        <v>606</v>
      </c>
      <c r="O86" s="46" t="s">
        <v>31</v>
      </c>
    </row>
    <row r="87" spans="1:15" ht="30" x14ac:dyDescent="0.25">
      <c r="A87" s="43"/>
      <c r="B87" s="45" t="s">
        <v>719</v>
      </c>
      <c r="C87" s="45" t="s">
        <v>76</v>
      </c>
      <c r="D87" s="69" t="s">
        <v>80</v>
      </c>
      <c r="E87" s="68" t="s">
        <v>394</v>
      </c>
      <c r="F87" s="46" t="s">
        <v>34</v>
      </c>
      <c r="G87" s="46" t="s">
        <v>606</v>
      </c>
      <c r="H87" s="71">
        <v>4120</v>
      </c>
      <c r="I87" s="65">
        <v>114000</v>
      </c>
      <c r="J87" s="72" t="s">
        <v>51</v>
      </c>
      <c r="K87" s="69" t="s">
        <v>39</v>
      </c>
      <c r="L87" s="46" t="s">
        <v>31</v>
      </c>
      <c r="M87" s="73" t="s">
        <v>31</v>
      </c>
      <c r="N87" s="47" t="s">
        <v>606</v>
      </c>
      <c r="O87" s="46" t="s">
        <v>31</v>
      </c>
    </row>
    <row r="88" spans="1:15" ht="30" x14ac:dyDescent="0.25">
      <c r="A88" s="43"/>
      <c r="B88" s="45" t="s">
        <v>720</v>
      </c>
      <c r="C88" s="45" t="s">
        <v>76</v>
      </c>
      <c r="D88" s="69" t="s">
        <v>80</v>
      </c>
      <c r="E88" s="68" t="s">
        <v>395</v>
      </c>
      <c r="F88" s="46" t="s">
        <v>34</v>
      </c>
      <c r="G88" s="46" t="s">
        <v>606</v>
      </c>
      <c r="H88" s="71">
        <v>4120</v>
      </c>
      <c r="I88" s="65">
        <v>24000</v>
      </c>
      <c r="J88" s="72" t="s">
        <v>51</v>
      </c>
      <c r="K88" s="69" t="s">
        <v>39</v>
      </c>
      <c r="L88" s="46" t="s">
        <v>31</v>
      </c>
      <c r="M88" s="73" t="s">
        <v>31</v>
      </c>
      <c r="N88" s="47" t="s">
        <v>606</v>
      </c>
      <c r="O88" s="46" t="s">
        <v>31</v>
      </c>
    </row>
    <row r="89" spans="1:15" ht="30" x14ac:dyDescent="0.25">
      <c r="A89" s="43"/>
      <c r="B89" s="45" t="s">
        <v>721</v>
      </c>
      <c r="C89" s="45" t="s">
        <v>76</v>
      </c>
      <c r="D89" s="69" t="s">
        <v>80</v>
      </c>
      <c r="E89" s="68" t="s">
        <v>396</v>
      </c>
      <c r="F89" s="46" t="s">
        <v>34</v>
      </c>
      <c r="G89" s="46" t="s">
        <v>606</v>
      </c>
      <c r="H89" s="71">
        <v>4120</v>
      </c>
      <c r="I89" s="65">
        <v>348000</v>
      </c>
      <c r="J89" s="72" t="s">
        <v>51</v>
      </c>
      <c r="K89" s="69" t="s">
        <v>39</v>
      </c>
      <c r="L89" s="46" t="s">
        <v>31</v>
      </c>
      <c r="M89" s="73" t="s">
        <v>31</v>
      </c>
      <c r="N89" s="47" t="s">
        <v>606</v>
      </c>
      <c r="O89" s="46" t="s">
        <v>31</v>
      </c>
    </row>
    <row r="90" spans="1:15" ht="30" x14ac:dyDescent="0.25">
      <c r="A90" s="43"/>
      <c r="B90" s="45" t="s">
        <v>722</v>
      </c>
      <c r="C90" s="45" t="s">
        <v>76</v>
      </c>
      <c r="D90" s="69" t="s">
        <v>80</v>
      </c>
      <c r="E90" s="68" t="s">
        <v>397</v>
      </c>
      <c r="F90" s="46" t="s">
        <v>34</v>
      </c>
      <c r="G90" s="46" t="s">
        <v>606</v>
      </c>
      <c r="H90" s="71">
        <v>4120</v>
      </c>
      <c r="I90" s="65">
        <v>84672</v>
      </c>
      <c r="J90" s="72" t="s">
        <v>51</v>
      </c>
      <c r="K90" s="69" t="s">
        <v>39</v>
      </c>
      <c r="L90" s="46" t="s">
        <v>31</v>
      </c>
      <c r="M90" s="73" t="s">
        <v>31</v>
      </c>
      <c r="N90" s="47" t="s">
        <v>606</v>
      </c>
      <c r="O90" s="46" t="s">
        <v>31</v>
      </c>
    </row>
    <row r="91" spans="1:15" ht="30" x14ac:dyDescent="0.25">
      <c r="A91" s="43"/>
      <c r="B91" s="45" t="s">
        <v>723</v>
      </c>
      <c r="C91" s="45" t="s">
        <v>76</v>
      </c>
      <c r="D91" s="69" t="s">
        <v>80</v>
      </c>
      <c r="E91" s="68" t="s">
        <v>398</v>
      </c>
      <c r="F91" s="46" t="s">
        <v>34</v>
      </c>
      <c r="G91" s="46" t="s">
        <v>606</v>
      </c>
      <c r="H91" s="71">
        <v>4120</v>
      </c>
      <c r="I91" s="65">
        <v>198000</v>
      </c>
      <c r="J91" s="72" t="s">
        <v>51</v>
      </c>
      <c r="K91" s="69" t="s">
        <v>39</v>
      </c>
      <c r="L91" s="46" t="s">
        <v>31</v>
      </c>
      <c r="M91" s="73" t="s">
        <v>31</v>
      </c>
      <c r="N91" s="47" t="s">
        <v>606</v>
      </c>
      <c r="O91" s="46" t="s">
        <v>31</v>
      </c>
    </row>
    <row r="92" spans="1:15" ht="30" x14ac:dyDescent="0.25">
      <c r="A92" s="43"/>
      <c r="B92" s="45" t="s">
        <v>724</v>
      </c>
      <c r="C92" s="45" t="s">
        <v>76</v>
      </c>
      <c r="D92" s="69" t="s">
        <v>80</v>
      </c>
      <c r="E92" s="68" t="s">
        <v>399</v>
      </c>
      <c r="F92" s="46" t="s">
        <v>34</v>
      </c>
      <c r="G92" s="46" t="s">
        <v>606</v>
      </c>
      <c r="H92" s="71">
        <v>4120</v>
      </c>
      <c r="I92" s="65">
        <v>18000</v>
      </c>
      <c r="J92" s="72" t="s">
        <v>51</v>
      </c>
      <c r="K92" s="69" t="s">
        <v>39</v>
      </c>
      <c r="L92" s="46" t="s">
        <v>31</v>
      </c>
      <c r="M92" s="73" t="s">
        <v>31</v>
      </c>
      <c r="N92" s="47" t="s">
        <v>606</v>
      </c>
      <c r="O92" s="46" t="s">
        <v>31</v>
      </c>
    </row>
    <row r="93" spans="1:15" ht="30" x14ac:dyDescent="0.25">
      <c r="A93" s="43"/>
      <c r="B93" s="45" t="s">
        <v>725</v>
      </c>
      <c r="C93" s="45" t="s">
        <v>76</v>
      </c>
      <c r="D93" s="69" t="s">
        <v>80</v>
      </c>
      <c r="E93" s="68" t="s">
        <v>400</v>
      </c>
      <c r="F93" s="46" t="s">
        <v>34</v>
      </c>
      <c r="G93" s="46" t="s">
        <v>606</v>
      </c>
      <c r="H93" s="71">
        <v>4120</v>
      </c>
      <c r="I93" s="65">
        <v>103920</v>
      </c>
      <c r="J93" s="72" t="s">
        <v>51</v>
      </c>
      <c r="K93" s="69" t="s">
        <v>39</v>
      </c>
      <c r="L93" s="46" t="s">
        <v>31</v>
      </c>
      <c r="M93" s="73" t="s">
        <v>31</v>
      </c>
      <c r="N93" s="47" t="s">
        <v>606</v>
      </c>
      <c r="O93" s="46" t="s">
        <v>31</v>
      </c>
    </row>
    <row r="94" spans="1:15" ht="30" x14ac:dyDescent="0.25">
      <c r="A94" s="43"/>
      <c r="B94" s="45" t="s">
        <v>726</v>
      </c>
      <c r="C94" s="45" t="s">
        <v>76</v>
      </c>
      <c r="D94" s="69" t="s">
        <v>80</v>
      </c>
      <c r="E94" s="68" t="s">
        <v>401</v>
      </c>
      <c r="F94" s="46" t="s">
        <v>34</v>
      </c>
      <c r="G94" s="46" t="s">
        <v>606</v>
      </c>
      <c r="H94" s="71">
        <v>4120</v>
      </c>
      <c r="I94" s="65">
        <v>348000</v>
      </c>
      <c r="J94" s="72" t="s">
        <v>51</v>
      </c>
      <c r="K94" s="69" t="s">
        <v>39</v>
      </c>
      <c r="L94" s="46" t="s">
        <v>31</v>
      </c>
      <c r="M94" s="73" t="s">
        <v>31</v>
      </c>
      <c r="N94" s="47" t="s">
        <v>606</v>
      </c>
      <c r="O94" s="46" t="s">
        <v>31</v>
      </c>
    </row>
    <row r="95" spans="1:15" ht="30" x14ac:dyDescent="0.25">
      <c r="A95" s="43"/>
      <c r="B95" s="45" t="s">
        <v>727</v>
      </c>
      <c r="C95" s="45" t="s">
        <v>76</v>
      </c>
      <c r="D95" s="69" t="s">
        <v>80</v>
      </c>
      <c r="E95" s="68" t="s">
        <v>402</v>
      </c>
      <c r="F95" s="46" t="s">
        <v>34</v>
      </c>
      <c r="G95" s="46" t="s">
        <v>606</v>
      </c>
      <c r="H95" s="71">
        <v>4120</v>
      </c>
      <c r="I95" s="65">
        <v>108000</v>
      </c>
      <c r="J95" s="72" t="s">
        <v>51</v>
      </c>
      <c r="K95" s="69" t="s">
        <v>39</v>
      </c>
      <c r="L95" s="46" t="s">
        <v>31</v>
      </c>
      <c r="M95" s="73" t="s">
        <v>31</v>
      </c>
      <c r="N95" s="47" t="s">
        <v>606</v>
      </c>
      <c r="O95" s="46" t="s">
        <v>31</v>
      </c>
    </row>
    <row r="96" spans="1:15" ht="30" x14ac:dyDescent="0.25">
      <c r="A96" s="43"/>
      <c r="B96" s="45" t="s">
        <v>728</v>
      </c>
      <c r="C96" s="45" t="s">
        <v>76</v>
      </c>
      <c r="D96" s="69" t="s">
        <v>80</v>
      </c>
      <c r="E96" s="68" t="s">
        <v>403</v>
      </c>
      <c r="F96" s="46" t="s">
        <v>34</v>
      </c>
      <c r="G96" s="46" t="s">
        <v>606</v>
      </c>
      <c r="H96" s="71">
        <v>4120</v>
      </c>
      <c r="I96" s="65">
        <v>12000</v>
      </c>
      <c r="J96" s="72" t="s">
        <v>51</v>
      </c>
      <c r="K96" s="69" t="s">
        <v>39</v>
      </c>
      <c r="L96" s="46" t="s">
        <v>31</v>
      </c>
      <c r="M96" s="73" t="s">
        <v>31</v>
      </c>
      <c r="N96" s="47" t="s">
        <v>606</v>
      </c>
      <c r="O96" s="46" t="s">
        <v>31</v>
      </c>
    </row>
    <row r="97" spans="1:15" ht="30" x14ac:dyDescent="0.25">
      <c r="A97" s="43"/>
      <c r="B97" s="45" t="s">
        <v>729</v>
      </c>
      <c r="C97" s="45" t="s">
        <v>76</v>
      </c>
      <c r="D97" s="69" t="s">
        <v>80</v>
      </c>
      <c r="E97" s="68" t="s">
        <v>404</v>
      </c>
      <c r="F97" s="46" t="s">
        <v>34</v>
      </c>
      <c r="G97" s="46" t="s">
        <v>606</v>
      </c>
      <c r="H97" s="71">
        <v>4120</v>
      </c>
      <c r="I97" s="65">
        <v>91800</v>
      </c>
      <c r="J97" s="72" t="s">
        <v>51</v>
      </c>
      <c r="K97" s="69" t="s">
        <v>39</v>
      </c>
      <c r="L97" s="46" t="s">
        <v>31</v>
      </c>
      <c r="M97" s="73" t="s">
        <v>31</v>
      </c>
      <c r="N97" s="47" t="s">
        <v>606</v>
      </c>
      <c r="O97" s="46" t="s">
        <v>31</v>
      </c>
    </row>
    <row r="98" spans="1:15" ht="30" x14ac:dyDescent="0.25">
      <c r="A98" s="43"/>
      <c r="B98" s="45" t="s">
        <v>730</v>
      </c>
      <c r="C98" s="45" t="s">
        <v>76</v>
      </c>
      <c r="D98" s="69" t="s">
        <v>80</v>
      </c>
      <c r="E98" s="68" t="s">
        <v>405</v>
      </c>
      <c r="F98" s="46" t="s">
        <v>34</v>
      </c>
      <c r="G98" s="46" t="s">
        <v>606</v>
      </c>
      <c r="H98" s="71">
        <v>4120</v>
      </c>
      <c r="I98" s="65">
        <v>200016</v>
      </c>
      <c r="J98" s="72" t="s">
        <v>51</v>
      </c>
      <c r="K98" s="69" t="s">
        <v>39</v>
      </c>
      <c r="L98" s="46" t="s">
        <v>31</v>
      </c>
      <c r="M98" s="73" t="s">
        <v>31</v>
      </c>
      <c r="N98" s="47" t="s">
        <v>606</v>
      </c>
      <c r="O98" s="46" t="s">
        <v>31</v>
      </c>
    </row>
    <row r="99" spans="1:15" ht="30" x14ac:dyDescent="0.25">
      <c r="A99" s="43"/>
      <c r="B99" s="45" t="s">
        <v>731</v>
      </c>
      <c r="C99" s="45" t="s">
        <v>76</v>
      </c>
      <c r="D99" s="69" t="s">
        <v>80</v>
      </c>
      <c r="E99" s="68" t="s">
        <v>406</v>
      </c>
      <c r="F99" s="46" t="s">
        <v>34</v>
      </c>
      <c r="G99" s="46" t="s">
        <v>606</v>
      </c>
      <c r="H99" s="71">
        <v>4120</v>
      </c>
      <c r="I99" s="65">
        <v>360000</v>
      </c>
      <c r="J99" s="72" t="s">
        <v>51</v>
      </c>
      <c r="K99" s="69" t="s">
        <v>39</v>
      </c>
      <c r="L99" s="46" t="s">
        <v>31</v>
      </c>
      <c r="M99" s="73" t="s">
        <v>31</v>
      </c>
      <c r="N99" s="47" t="s">
        <v>606</v>
      </c>
      <c r="O99" s="46" t="s">
        <v>31</v>
      </c>
    </row>
    <row r="100" spans="1:15" ht="30" x14ac:dyDescent="0.25">
      <c r="A100" s="43"/>
      <c r="B100" s="45" t="s">
        <v>732</v>
      </c>
      <c r="C100" s="45" t="s">
        <v>76</v>
      </c>
      <c r="D100" s="69" t="s">
        <v>80</v>
      </c>
      <c r="E100" s="68" t="s">
        <v>407</v>
      </c>
      <c r="F100" s="46" t="s">
        <v>34</v>
      </c>
      <c r="G100" s="46" t="s">
        <v>606</v>
      </c>
      <c r="H100" s="71">
        <v>4120</v>
      </c>
      <c r="I100" s="65">
        <v>360000</v>
      </c>
      <c r="J100" s="72" t="s">
        <v>51</v>
      </c>
      <c r="K100" s="69" t="s">
        <v>39</v>
      </c>
      <c r="L100" s="46" t="s">
        <v>31</v>
      </c>
      <c r="M100" s="73" t="s">
        <v>31</v>
      </c>
      <c r="N100" s="47" t="s">
        <v>606</v>
      </c>
      <c r="O100" s="46" t="s">
        <v>31</v>
      </c>
    </row>
    <row r="101" spans="1:15" ht="30" x14ac:dyDescent="0.25">
      <c r="A101" s="43"/>
      <c r="B101" s="45" t="s">
        <v>733</v>
      </c>
      <c r="C101" s="45" t="s">
        <v>76</v>
      </c>
      <c r="D101" s="69" t="s">
        <v>80</v>
      </c>
      <c r="E101" s="68" t="s">
        <v>408</v>
      </c>
      <c r="F101" s="46" t="s">
        <v>34</v>
      </c>
      <c r="G101" s="46" t="s">
        <v>606</v>
      </c>
      <c r="H101" s="71">
        <v>4120</v>
      </c>
      <c r="I101" s="65">
        <v>165240</v>
      </c>
      <c r="J101" s="72" t="s">
        <v>51</v>
      </c>
      <c r="K101" s="69" t="s">
        <v>39</v>
      </c>
      <c r="L101" s="46" t="s">
        <v>31</v>
      </c>
      <c r="M101" s="73" t="s">
        <v>31</v>
      </c>
      <c r="N101" s="47" t="s">
        <v>606</v>
      </c>
      <c r="O101" s="46" t="s">
        <v>31</v>
      </c>
    </row>
    <row r="102" spans="1:15" ht="30" x14ac:dyDescent="0.25">
      <c r="A102" s="43"/>
      <c r="B102" s="45" t="s">
        <v>734</v>
      </c>
      <c r="C102" s="45" t="s">
        <v>76</v>
      </c>
      <c r="D102" s="69" t="s">
        <v>80</v>
      </c>
      <c r="E102" s="68" t="s">
        <v>409</v>
      </c>
      <c r="F102" s="46" t="s">
        <v>34</v>
      </c>
      <c r="G102" s="46" t="s">
        <v>606</v>
      </c>
      <c r="H102" s="71">
        <v>4120</v>
      </c>
      <c r="I102" s="65">
        <v>108000</v>
      </c>
      <c r="J102" s="72" t="s">
        <v>51</v>
      </c>
      <c r="K102" s="69" t="s">
        <v>39</v>
      </c>
      <c r="L102" s="46" t="s">
        <v>31</v>
      </c>
      <c r="M102" s="73" t="s">
        <v>31</v>
      </c>
      <c r="N102" s="47" t="s">
        <v>606</v>
      </c>
      <c r="O102" s="46" t="s">
        <v>31</v>
      </c>
    </row>
    <row r="103" spans="1:15" ht="30" x14ac:dyDescent="0.25">
      <c r="A103" s="43"/>
      <c r="B103" s="45" t="s">
        <v>735</v>
      </c>
      <c r="C103" s="45" t="s">
        <v>76</v>
      </c>
      <c r="D103" s="69" t="s">
        <v>80</v>
      </c>
      <c r="E103" s="68" t="s">
        <v>410</v>
      </c>
      <c r="F103" s="46" t="s">
        <v>34</v>
      </c>
      <c r="G103" s="46" t="s">
        <v>606</v>
      </c>
      <c r="H103" s="71">
        <v>4120</v>
      </c>
      <c r="I103" s="65">
        <v>240000</v>
      </c>
      <c r="J103" s="72" t="s">
        <v>51</v>
      </c>
      <c r="K103" s="69" t="s">
        <v>39</v>
      </c>
      <c r="L103" s="46" t="s">
        <v>31</v>
      </c>
      <c r="M103" s="73" t="s">
        <v>31</v>
      </c>
      <c r="N103" s="47" t="s">
        <v>606</v>
      </c>
      <c r="O103" s="46" t="s">
        <v>31</v>
      </c>
    </row>
    <row r="104" spans="1:15" ht="30" x14ac:dyDescent="0.25">
      <c r="A104" s="43"/>
      <c r="B104" s="45" t="s">
        <v>736</v>
      </c>
      <c r="C104" s="45" t="s">
        <v>76</v>
      </c>
      <c r="D104" s="69" t="s">
        <v>80</v>
      </c>
      <c r="E104" s="68" t="s">
        <v>411</v>
      </c>
      <c r="F104" s="46" t="s">
        <v>34</v>
      </c>
      <c r="G104" s="46" t="s">
        <v>606</v>
      </c>
      <c r="H104" s="71">
        <v>4120</v>
      </c>
      <c r="I104" s="65">
        <v>163200</v>
      </c>
      <c r="J104" s="72" t="s">
        <v>51</v>
      </c>
      <c r="K104" s="69" t="s">
        <v>39</v>
      </c>
      <c r="L104" s="46" t="s">
        <v>31</v>
      </c>
      <c r="M104" s="73" t="s">
        <v>31</v>
      </c>
      <c r="N104" s="47" t="s">
        <v>606</v>
      </c>
      <c r="O104" s="46" t="s">
        <v>31</v>
      </c>
    </row>
    <row r="105" spans="1:15" ht="30" x14ac:dyDescent="0.25">
      <c r="A105" s="43"/>
      <c r="B105" s="45" t="s">
        <v>737</v>
      </c>
      <c r="C105" s="45" t="s">
        <v>76</v>
      </c>
      <c r="D105" s="69" t="s">
        <v>80</v>
      </c>
      <c r="E105" s="68" t="s">
        <v>412</v>
      </c>
      <c r="F105" s="46" t="s">
        <v>34</v>
      </c>
      <c r="G105" s="46" t="s">
        <v>606</v>
      </c>
      <c r="H105" s="71">
        <v>4120</v>
      </c>
      <c r="I105" s="65">
        <v>150000</v>
      </c>
      <c r="J105" s="72" t="s">
        <v>51</v>
      </c>
      <c r="K105" s="69" t="s">
        <v>39</v>
      </c>
      <c r="L105" s="46" t="s">
        <v>31</v>
      </c>
      <c r="M105" s="73" t="s">
        <v>31</v>
      </c>
      <c r="N105" s="47" t="s">
        <v>606</v>
      </c>
      <c r="O105" s="46" t="s">
        <v>31</v>
      </c>
    </row>
    <row r="106" spans="1:15" ht="30" x14ac:dyDescent="0.25">
      <c r="A106" s="43"/>
      <c r="B106" s="45" t="s">
        <v>738</v>
      </c>
      <c r="C106" s="45" t="s">
        <v>76</v>
      </c>
      <c r="D106" s="69" t="s">
        <v>80</v>
      </c>
      <c r="E106" s="68" t="s">
        <v>413</v>
      </c>
      <c r="F106" s="46" t="s">
        <v>34</v>
      </c>
      <c r="G106" s="46" t="s">
        <v>606</v>
      </c>
      <c r="H106" s="71">
        <v>4120</v>
      </c>
      <c r="I106" s="65">
        <v>126000</v>
      </c>
      <c r="J106" s="72" t="s">
        <v>51</v>
      </c>
      <c r="K106" s="69" t="s">
        <v>39</v>
      </c>
      <c r="L106" s="46" t="s">
        <v>31</v>
      </c>
      <c r="M106" s="73" t="s">
        <v>31</v>
      </c>
      <c r="N106" s="47" t="s">
        <v>606</v>
      </c>
      <c r="O106" s="46" t="s">
        <v>31</v>
      </c>
    </row>
    <row r="107" spans="1:15" ht="30" x14ac:dyDescent="0.25">
      <c r="A107" s="43"/>
      <c r="B107" s="45" t="s">
        <v>739</v>
      </c>
      <c r="C107" s="45" t="s">
        <v>76</v>
      </c>
      <c r="D107" s="69" t="s">
        <v>80</v>
      </c>
      <c r="E107" s="68" t="s">
        <v>414</v>
      </c>
      <c r="F107" s="46" t="s">
        <v>34</v>
      </c>
      <c r="G107" s="46" t="s">
        <v>606</v>
      </c>
      <c r="H107" s="71">
        <v>4120</v>
      </c>
      <c r="I107" s="65">
        <v>165348</v>
      </c>
      <c r="J107" s="72" t="s">
        <v>51</v>
      </c>
      <c r="K107" s="69" t="s">
        <v>39</v>
      </c>
      <c r="L107" s="46" t="s">
        <v>31</v>
      </c>
      <c r="M107" s="73" t="s">
        <v>31</v>
      </c>
      <c r="N107" s="47" t="s">
        <v>606</v>
      </c>
      <c r="O107" s="46" t="s">
        <v>31</v>
      </c>
    </row>
    <row r="108" spans="1:15" ht="30" x14ac:dyDescent="0.25">
      <c r="A108" s="43"/>
      <c r="B108" s="45" t="s">
        <v>740</v>
      </c>
      <c r="C108" s="45" t="s">
        <v>76</v>
      </c>
      <c r="D108" s="69" t="s">
        <v>80</v>
      </c>
      <c r="E108" s="68" t="s">
        <v>415</v>
      </c>
      <c r="F108" s="46" t="s">
        <v>34</v>
      </c>
      <c r="G108" s="46" t="s">
        <v>606</v>
      </c>
      <c r="H108" s="71">
        <v>4120</v>
      </c>
      <c r="I108" s="65">
        <v>96000</v>
      </c>
      <c r="J108" s="72" t="s">
        <v>51</v>
      </c>
      <c r="K108" s="69" t="s">
        <v>39</v>
      </c>
      <c r="L108" s="46" t="s">
        <v>31</v>
      </c>
      <c r="M108" s="73" t="s">
        <v>31</v>
      </c>
      <c r="N108" s="47" t="s">
        <v>606</v>
      </c>
      <c r="O108" s="46" t="s">
        <v>31</v>
      </c>
    </row>
    <row r="109" spans="1:15" ht="30" x14ac:dyDescent="0.25">
      <c r="A109" s="43"/>
      <c r="B109" s="45" t="s">
        <v>741</v>
      </c>
      <c r="C109" s="45" t="s">
        <v>76</v>
      </c>
      <c r="D109" s="69" t="s">
        <v>80</v>
      </c>
      <c r="E109" s="68" t="s">
        <v>416</v>
      </c>
      <c r="F109" s="46" t="s">
        <v>34</v>
      </c>
      <c r="G109" s="46" t="s">
        <v>606</v>
      </c>
      <c r="H109" s="71">
        <v>4120</v>
      </c>
      <c r="I109" s="65">
        <v>140400</v>
      </c>
      <c r="J109" s="72" t="s">
        <v>51</v>
      </c>
      <c r="K109" s="69" t="s">
        <v>39</v>
      </c>
      <c r="L109" s="46" t="s">
        <v>31</v>
      </c>
      <c r="M109" s="73" t="s">
        <v>31</v>
      </c>
      <c r="N109" s="47" t="s">
        <v>606</v>
      </c>
      <c r="O109" s="46" t="s">
        <v>31</v>
      </c>
    </row>
    <row r="110" spans="1:15" ht="30" x14ac:dyDescent="0.25">
      <c r="A110" s="43"/>
      <c r="B110" s="45" t="s">
        <v>742</v>
      </c>
      <c r="C110" s="45" t="s">
        <v>76</v>
      </c>
      <c r="D110" s="69" t="s">
        <v>80</v>
      </c>
      <c r="E110" s="68" t="s">
        <v>417</v>
      </c>
      <c r="F110" s="46" t="s">
        <v>34</v>
      </c>
      <c r="G110" s="46" t="s">
        <v>606</v>
      </c>
      <c r="H110" s="71">
        <v>4120</v>
      </c>
      <c r="I110" s="65">
        <v>18000</v>
      </c>
      <c r="J110" s="72" t="s">
        <v>51</v>
      </c>
      <c r="K110" s="69" t="s">
        <v>39</v>
      </c>
      <c r="L110" s="46" t="s">
        <v>31</v>
      </c>
      <c r="M110" s="73" t="s">
        <v>31</v>
      </c>
      <c r="N110" s="47" t="s">
        <v>606</v>
      </c>
      <c r="O110" s="46" t="s">
        <v>31</v>
      </c>
    </row>
    <row r="111" spans="1:15" ht="30" x14ac:dyDescent="0.25">
      <c r="A111" s="43"/>
      <c r="B111" s="45" t="s">
        <v>743</v>
      </c>
      <c r="C111" s="45" t="s">
        <v>76</v>
      </c>
      <c r="D111" s="69" t="s">
        <v>80</v>
      </c>
      <c r="E111" s="68" t="s">
        <v>418</v>
      </c>
      <c r="F111" s="46" t="s">
        <v>34</v>
      </c>
      <c r="G111" s="46" t="s">
        <v>606</v>
      </c>
      <c r="H111" s="71">
        <v>4120</v>
      </c>
      <c r="I111" s="65">
        <v>162000</v>
      </c>
      <c r="J111" s="72" t="s">
        <v>51</v>
      </c>
      <c r="K111" s="69" t="s">
        <v>39</v>
      </c>
      <c r="L111" s="46" t="s">
        <v>31</v>
      </c>
      <c r="M111" s="73" t="s">
        <v>31</v>
      </c>
      <c r="N111" s="47" t="s">
        <v>606</v>
      </c>
      <c r="O111" s="46" t="s">
        <v>31</v>
      </c>
    </row>
    <row r="112" spans="1:15" ht="30" x14ac:dyDescent="0.25">
      <c r="A112" s="43"/>
      <c r="B112" s="45" t="s">
        <v>744</v>
      </c>
      <c r="C112" s="45" t="s">
        <v>76</v>
      </c>
      <c r="D112" s="69" t="s">
        <v>80</v>
      </c>
      <c r="E112" s="68" t="s">
        <v>419</v>
      </c>
      <c r="F112" s="46" t="s">
        <v>34</v>
      </c>
      <c r="G112" s="46" t="s">
        <v>606</v>
      </c>
      <c r="H112" s="71">
        <v>4120</v>
      </c>
      <c r="I112" s="65">
        <v>150000</v>
      </c>
      <c r="J112" s="72" t="s">
        <v>51</v>
      </c>
      <c r="K112" s="69" t="s">
        <v>39</v>
      </c>
      <c r="L112" s="46" t="s">
        <v>31</v>
      </c>
      <c r="M112" s="73" t="s">
        <v>31</v>
      </c>
      <c r="N112" s="47" t="s">
        <v>606</v>
      </c>
      <c r="O112" s="46" t="s">
        <v>31</v>
      </c>
    </row>
    <row r="113" spans="1:15" ht="30" x14ac:dyDescent="0.25">
      <c r="A113" s="43"/>
      <c r="B113" s="45" t="s">
        <v>745</v>
      </c>
      <c r="C113" s="45" t="s">
        <v>76</v>
      </c>
      <c r="D113" s="69" t="s">
        <v>80</v>
      </c>
      <c r="E113" s="68" t="s">
        <v>420</v>
      </c>
      <c r="F113" s="46" t="s">
        <v>34</v>
      </c>
      <c r="G113" s="46" t="s">
        <v>606</v>
      </c>
      <c r="H113" s="71">
        <v>4120</v>
      </c>
      <c r="I113" s="65">
        <v>163920</v>
      </c>
      <c r="J113" s="72" t="s">
        <v>51</v>
      </c>
      <c r="K113" s="69" t="s">
        <v>39</v>
      </c>
      <c r="L113" s="46" t="s">
        <v>31</v>
      </c>
      <c r="M113" s="73" t="s">
        <v>31</v>
      </c>
      <c r="N113" s="47" t="s">
        <v>606</v>
      </c>
      <c r="O113" s="46" t="s">
        <v>31</v>
      </c>
    </row>
    <row r="114" spans="1:15" ht="30" x14ac:dyDescent="0.25">
      <c r="A114" s="43"/>
      <c r="B114" s="45" t="s">
        <v>746</v>
      </c>
      <c r="C114" s="45" t="s">
        <v>76</v>
      </c>
      <c r="D114" s="69" t="s">
        <v>80</v>
      </c>
      <c r="E114" s="68" t="s">
        <v>421</v>
      </c>
      <c r="F114" s="46" t="s">
        <v>34</v>
      </c>
      <c r="G114" s="46" t="s">
        <v>606</v>
      </c>
      <c r="H114" s="71">
        <v>4120</v>
      </c>
      <c r="I114" s="65">
        <v>116640</v>
      </c>
      <c r="J114" s="72" t="s">
        <v>51</v>
      </c>
      <c r="K114" s="69" t="s">
        <v>39</v>
      </c>
      <c r="L114" s="46" t="s">
        <v>31</v>
      </c>
      <c r="M114" s="73" t="s">
        <v>31</v>
      </c>
      <c r="N114" s="47" t="s">
        <v>606</v>
      </c>
      <c r="O114" s="46" t="s">
        <v>31</v>
      </c>
    </row>
    <row r="115" spans="1:15" ht="30" x14ac:dyDescent="0.25">
      <c r="A115" s="43"/>
      <c r="B115" s="45" t="s">
        <v>747</v>
      </c>
      <c r="C115" s="45" t="s">
        <v>76</v>
      </c>
      <c r="D115" s="69" t="s">
        <v>80</v>
      </c>
      <c r="E115" s="68" t="s">
        <v>422</v>
      </c>
      <c r="F115" s="46" t="s">
        <v>34</v>
      </c>
      <c r="G115" s="46" t="s">
        <v>606</v>
      </c>
      <c r="H115" s="71">
        <v>4120</v>
      </c>
      <c r="I115" s="65">
        <v>127440</v>
      </c>
      <c r="J115" s="72" t="s">
        <v>51</v>
      </c>
      <c r="K115" s="69" t="s">
        <v>39</v>
      </c>
      <c r="L115" s="46" t="s">
        <v>31</v>
      </c>
      <c r="M115" s="73" t="s">
        <v>31</v>
      </c>
      <c r="N115" s="47" t="s">
        <v>606</v>
      </c>
      <c r="O115" s="46" t="s">
        <v>31</v>
      </c>
    </row>
    <row r="116" spans="1:15" ht="30" x14ac:dyDescent="0.25">
      <c r="A116" s="43"/>
      <c r="B116" s="45" t="s">
        <v>748</v>
      </c>
      <c r="C116" s="45" t="s">
        <v>76</v>
      </c>
      <c r="D116" s="69" t="s">
        <v>80</v>
      </c>
      <c r="E116" s="68" t="s">
        <v>423</v>
      </c>
      <c r="F116" s="46" t="s">
        <v>34</v>
      </c>
      <c r="G116" s="46" t="s">
        <v>606</v>
      </c>
      <c r="H116" s="71">
        <v>4120</v>
      </c>
      <c r="I116" s="65">
        <v>348000</v>
      </c>
      <c r="J116" s="72" t="s">
        <v>51</v>
      </c>
      <c r="K116" s="69" t="s">
        <v>39</v>
      </c>
      <c r="L116" s="46" t="s">
        <v>31</v>
      </c>
      <c r="M116" s="73" t="s">
        <v>31</v>
      </c>
      <c r="N116" s="47" t="s">
        <v>606</v>
      </c>
      <c r="O116" s="46" t="s">
        <v>31</v>
      </c>
    </row>
    <row r="117" spans="1:15" ht="30" x14ac:dyDescent="0.25">
      <c r="A117" s="43"/>
      <c r="B117" s="45" t="s">
        <v>749</v>
      </c>
      <c r="C117" s="45" t="s">
        <v>76</v>
      </c>
      <c r="D117" s="69" t="s">
        <v>80</v>
      </c>
      <c r="E117" s="68" t="s">
        <v>424</v>
      </c>
      <c r="F117" s="46" t="s">
        <v>34</v>
      </c>
      <c r="G117" s="46" t="s">
        <v>606</v>
      </c>
      <c r="H117" s="71">
        <v>4120</v>
      </c>
      <c r="I117" s="65">
        <v>126360</v>
      </c>
      <c r="J117" s="72" t="s">
        <v>51</v>
      </c>
      <c r="K117" s="69" t="s">
        <v>39</v>
      </c>
      <c r="L117" s="46" t="s">
        <v>31</v>
      </c>
      <c r="M117" s="73" t="s">
        <v>31</v>
      </c>
      <c r="N117" s="47" t="s">
        <v>606</v>
      </c>
      <c r="O117" s="46" t="s">
        <v>31</v>
      </c>
    </row>
    <row r="118" spans="1:15" ht="30" x14ac:dyDescent="0.25">
      <c r="A118" s="43"/>
      <c r="B118" s="45" t="s">
        <v>750</v>
      </c>
      <c r="C118" s="45" t="s">
        <v>76</v>
      </c>
      <c r="D118" s="69" t="s">
        <v>80</v>
      </c>
      <c r="E118" s="68" t="s">
        <v>425</v>
      </c>
      <c r="F118" s="46" t="s">
        <v>34</v>
      </c>
      <c r="G118" s="46" t="s">
        <v>606</v>
      </c>
      <c r="H118" s="71">
        <v>4120</v>
      </c>
      <c r="I118" s="65">
        <v>114000</v>
      </c>
      <c r="J118" s="72" t="s">
        <v>51</v>
      </c>
      <c r="K118" s="69" t="s">
        <v>39</v>
      </c>
      <c r="L118" s="46" t="s">
        <v>31</v>
      </c>
      <c r="M118" s="73" t="s">
        <v>31</v>
      </c>
      <c r="N118" s="47" t="s">
        <v>606</v>
      </c>
      <c r="O118" s="46" t="s">
        <v>31</v>
      </c>
    </row>
    <row r="119" spans="1:15" ht="30" x14ac:dyDescent="0.25">
      <c r="A119" s="43"/>
      <c r="B119" s="45" t="s">
        <v>751</v>
      </c>
      <c r="C119" s="45" t="s">
        <v>76</v>
      </c>
      <c r="D119" s="69" t="s">
        <v>80</v>
      </c>
      <c r="E119" s="68" t="s">
        <v>426</v>
      </c>
      <c r="F119" s="46" t="s">
        <v>34</v>
      </c>
      <c r="G119" s="46" t="s">
        <v>606</v>
      </c>
      <c r="H119" s="71">
        <v>4120</v>
      </c>
      <c r="I119" s="65">
        <v>72000</v>
      </c>
      <c r="J119" s="72" t="s">
        <v>51</v>
      </c>
      <c r="K119" s="69" t="s">
        <v>39</v>
      </c>
      <c r="L119" s="46" t="s">
        <v>31</v>
      </c>
      <c r="M119" s="73" t="s">
        <v>31</v>
      </c>
      <c r="N119" s="47" t="s">
        <v>606</v>
      </c>
      <c r="O119" s="46" t="s">
        <v>31</v>
      </c>
    </row>
    <row r="120" spans="1:15" ht="30" x14ac:dyDescent="0.25">
      <c r="A120" s="43"/>
      <c r="B120" s="45" t="s">
        <v>752</v>
      </c>
      <c r="C120" s="45" t="s">
        <v>76</v>
      </c>
      <c r="D120" s="69" t="s">
        <v>80</v>
      </c>
      <c r="E120" s="68" t="s">
        <v>427</v>
      </c>
      <c r="F120" s="46" t="s">
        <v>34</v>
      </c>
      <c r="G120" s="46" t="s">
        <v>606</v>
      </c>
      <c r="H120" s="71">
        <v>4120</v>
      </c>
      <c r="I120" s="65">
        <v>100008</v>
      </c>
      <c r="J120" s="72" t="s">
        <v>51</v>
      </c>
      <c r="K120" s="69" t="s">
        <v>39</v>
      </c>
      <c r="L120" s="46" t="s">
        <v>31</v>
      </c>
      <c r="M120" s="73" t="s">
        <v>31</v>
      </c>
      <c r="N120" s="47" t="s">
        <v>606</v>
      </c>
      <c r="O120" s="46" t="s">
        <v>31</v>
      </c>
    </row>
    <row r="121" spans="1:15" ht="30" x14ac:dyDescent="0.25">
      <c r="A121" s="43"/>
      <c r="B121" s="45" t="s">
        <v>753</v>
      </c>
      <c r="C121" s="45" t="s">
        <v>76</v>
      </c>
      <c r="D121" s="69" t="s">
        <v>80</v>
      </c>
      <c r="E121" s="68" t="s">
        <v>428</v>
      </c>
      <c r="F121" s="46" t="s">
        <v>34</v>
      </c>
      <c r="G121" s="46" t="s">
        <v>606</v>
      </c>
      <c r="H121" s="71">
        <v>4120</v>
      </c>
      <c r="I121" s="65">
        <v>138000</v>
      </c>
      <c r="J121" s="72" t="s">
        <v>51</v>
      </c>
      <c r="K121" s="69" t="s">
        <v>39</v>
      </c>
      <c r="L121" s="46" t="s">
        <v>31</v>
      </c>
      <c r="M121" s="73" t="s">
        <v>31</v>
      </c>
      <c r="N121" s="47" t="s">
        <v>606</v>
      </c>
      <c r="O121" s="46" t="s">
        <v>31</v>
      </c>
    </row>
    <row r="122" spans="1:15" ht="30" x14ac:dyDescent="0.25">
      <c r="A122" s="43"/>
      <c r="B122" s="45" t="s">
        <v>754</v>
      </c>
      <c r="C122" s="45" t="s">
        <v>76</v>
      </c>
      <c r="D122" s="69" t="s">
        <v>80</v>
      </c>
      <c r="E122" s="68" t="s">
        <v>429</v>
      </c>
      <c r="F122" s="46" t="s">
        <v>34</v>
      </c>
      <c r="G122" s="46" t="s">
        <v>606</v>
      </c>
      <c r="H122" s="71">
        <v>4120</v>
      </c>
      <c r="I122" s="65">
        <v>66204</v>
      </c>
      <c r="J122" s="72" t="s">
        <v>51</v>
      </c>
      <c r="K122" s="69" t="s">
        <v>39</v>
      </c>
      <c r="L122" s="46" t="s">
        <v>31</v>
      </c>
      <c r="M122" s="73" t="s">
        <v>31</v>
      </c>
      <c r="N122" s="47" t="s">
        <v>606</v>
      </c>
      <c r="O122" s="46" t="s">
        <v>31</v>
      </c>
    </row>
    <row r="123" spans="1:15" ht="30" x14ac:dyDescent="0.25">
      <c r="A123" s="43"/>
      <c r="B123" s="45" t="s">
        <v>755</v>
      </c>
      <c r="C123" s="45" t="s">
        <v>76</v>
      </c>
      <c r="D123" s="69" t="s">
        <v>80</v>
      </c>
      <c r="E123" s="68" t="s">
        <v>430</v>
      </c>
      <c r="F123" s="46" t="s">
        <v>34</v>
      </c>
      <c r="G123" s="46" t="s">
        <v>606</v>
      </c>
      <c r="H123" s="71">
        <v>4120</v>
      </c>
      <c r="I123" s="65">
        <v>173340</v>
      </c>
      <c r="J123" s="72" t="s">
        <v>51</v>
      </c>
      <c r="K123" s="69" t="s">
        <v>39</v>
      </c>
      <c r="L123" s="46" t="s">
        <v>31</v>
      </c>
      <c r="M123" s="73" t="s">
        <v>31</v>
      </c>
      <c r="N123" s="47" t="s">
        <v>606</v>
      </c>
      <c r="O123" s="46" t="s">
        <v>31</v>
      </c>
    </row>
    <row r="124" spans="1:15" ht="30" x14ac:dyDescent="0.25">
      <c r="A124" s="43"/>
      <c r="B124" s="45" t="s">
        <v>756</v>
      </c>
      <c r="C124" s="45" t="s">
        <v>76</v>
      </c>
      <c r="D124" s="69" t="s">
        <v>80</v>
      </c>
      <c r="E124" s="68" t="s">
        <v>431</v>
      </c>
      <c r="F124" s="46" t="s">
        <v>34</v>
      </c>
      <c r="G124" s="46" t="s">
        <v>606</v>
      </c>
      <c r="H124" s="71">
        <v>4120</v>
      </c>
      <c r="I124" s="65">
        <v>66000</v>
      </c>
      <c r="J124" s="72" t="s">
        <v>51</v>
      </c>
      <c r="K124" s="69" t="s">
        <v>39</v>
      </c>
      <c r="L124" s="46" t="s">
        <v>31</v>
      </c>
      <c r="M124" s="73" t="s">
        <v>31</v>
      </c>
      <c r="N124" s="47" t="s">
        <v>606</v>
      </c>
      <c r="O124" s="46" t="s">
        <v>31</v>
      </c>
    </row>
    <row r="125" spans="1:15" ht="30" x14ac:dyDescent="0.25">
      <c r="A125" s="43"/>
      <c r="B125" s="45" t="s">
        <v>757</v>
      </c>
      <c r="C125" s="45" t="s">
        <v>76</v>
      </c>
      <c r="D125" s="69" t="s">
        <v>80</v>
      </c>
      <c r="E125" s="68" t="s">
        <v>432</v>
      </c>
      <c r="F125" s="46" t="s">
        <v>34</v>
      </c>
      <c r="G125" s="46" t="s">
        <v>606</v>
      </c>
      <c r="H125" s="71">
        <v>4120</v>
      </c>
      <c r="I125" s="65">
        <v>108000</v>
      </c>
      <c r="J125" s="72" t="s">
        <v>51</v>
      </c>
      <c r="K125" s="69" t="s">
        <v>39</v>
      </c>
      <c r="L125" s="46" t="s">
        <v>31</v>
      </c>
      <c r="M125" s="73" t="s">
        <v>31</v>
      </c>
      <c r="N125" s="47" t="s">
        <v>606</v>
      </c>
      <c r="O125" s="46" t="s">
        <v>31</v>
      </c>
    </row>
    <row r="126" spans="1:15" ht="30" x14ac:dyDescent="0.25">
      <c r="A126" s="43"/>
      <c r="B126" s="45" t="s">
        <v>758</v>
      </c>
      <c r="C126" s="45" t="s">
        <v>76</v>
      </c>
      <c r="D126" s="69" t="s">
        <v>80</v>
      </c>
      <c r="E126" s="68" t="s">
        <v>433</v>
      </c>
      <c r="F126" s="46" t="s">
        <v>34</v>
      </c>
      <c r="G126" s="46" t="s">
        <v>606</v>
      </c>
      <c r="H126" s="71">
        <v>4120</v>
      </c>
      <c r="I126" s="65">
        <v>324000</v>
      </c>
      <c r="J126" s="72" t="s">
        <v>51</v>
      </c>
      <c r="K126" s="69" t="s">
        <v>39</v>
      </c>
      <c r="L126" s="46" t="s">
        <v>31</v>
      </c>
      <c r="M126" s="73" t="s">
        <v>31</v>
      </c>
      <c r="N126" s="47" t="s">
        <v>606</v>
      </c>
      <c r="O126" s="46" t="s">
        <v>31</v>
      </c>
    </row>
    <row r="127" spans="1:15" ht="30" x14ac:dyDescent="0.25">
      <c r="A127" s="43"/>
      <c r="B127" s="45" t="s">
        <v>759</v>
      </c>
      <c r="C127" s="45" t="s">
        <v>76</v>
      </c>
      <c r="D127" s="69" t="s">
        <v>80</v>
      </c>
      <c r="E127" s="68" t="s">
        <v>434</v>
      </c>
      <c r="F127" s="46" t="s">
        <v>34</v>
      </c>
      <c r="G127" s="46" t="s">
        <v>606</v>
      </c>
      <c r="H127" s="71">
        <v>4120</v>
      </c>
      <c r="I127" s="65">
        <v>102000</v>
      </c>
      <c r="J127" s="72" t="s">
        <v>51</v>
      </c>
      <c r="K127" s="69" t="s">
        <v>39</v>
      </c>
      <c r="L127" s="46" t="s">
        <v>31</v>
      </c>
      <c r="M127" s="73" t="s">
        <v>31</v>
      </c>
      <c r="N127" s="47" t="s">
        <v>606</v>
      </c>
      <c r="O127" s="46" t="s">
        <v>31</v>
      </c>
    </row>
    <row r="128" spans="1:15" ht="30" x14ac:dyDescent="0.25">
      <c r="A128" s="43"/>
      <c r="B128" s="45" t="s">
        <v>760</v>
      </c>
      <c r="C128" s="45" t="s">
        <v>76</v>
      </c>
      <c r="D128" s="69" t="s">
        <v>80</v>
      </c>
      <c r="E128" s="68" t="s">
        <v>435</v>
      </c>
      <c r="F128" s="46" t="s">
        <v>34</v>
      </c>
      <c r="G128" s="46" t="s">
        <v>606</v>
      </c>
      <c r="H128" s="71">
        <v>4120</v>
      </c>
      <c r="I128" s="65">
        <v>12000</v>
      </c>
      <c r="J128" s="72" t="s">
        <v>51</v>
      </c>
      <c r="K128" s="69" t="s">
        <v>39</v>
      </c>
      <c r="L128" s="46" t="s">
        <v>31</v>
      </c>
      <c r="M128" s="73" t="s">
        <v>31</v>
      </c>
      <c r="N128" s="47" t="s">
        <v>606</v>
      </c>
      <c r="O128" s="46" t="s">
        <v>31</v>
      </c>
    </row>
    <row r="129" spans="1:15" ht="30" x14ac:dyDescent="0.25">
      <c r="A129" s="43"/>
      <c r="B129" s="45" t="s">
        <v>761</v>
      </c>
      <c r="C129" s="45" t="s">
        <v>76</v>
      </c>
      <c r="D129" s="69" t="s">
        <v>80</v>
      </c>
      <c r="E129" s="68" t="s">
        <v>436</v>
      </c>
      <c r="F129" s="46" t="s">
        <v>34</v>
      </c>
      <c r="G129" s="46" t="s">
        <v>606</v>
      </c>
      <c r="H129" s="71">
        <v>4120</v>
      </c>
      <c r="I129" s="65">
        <v>102180</v>
      </c>
      <c r="J129" s="72" t="s">
        <v>51</v>
      </c>
      <c r="K129" s="69" t="s">
        <v>39</v>
      </c>
      <c r="L129" s="46" t="s">
        <v>31</v>
      </c>
      <c r="M129" s="73" t="s">
        <v>31</v>
      </c>
      <c r="N129" s="47" t="s">
        <v>606</v>
      </c>
      <c r="O129" s="46" t="s">
        <v>31</v>
      </c>
    </row>
    <row r="130" spans="1:15" ht="30" x14ac:dyDescent="0.25">
      <c r="A130" s="43"/>
      <c r="B130" s="45" t="s">
        <v>762</v>
      </c>
      <c r="C130" s="45" t="s">
        <v>76</v>
      </c>
      <c r="D130" s="69" t="s">
        <v>80</v>
      </c>
      <c r="E130" s="68" t="s">
        <v>437</v>
      </c>
      <c r="F130" s="46" t="s">
        <v>34</v>
      </c>
      <c r="G130" s="46" t="s">
        <v>606</v>
      </c>
      <c r="H130" s="71">
        <v>4120</v>
      </c>
      <c r="I130" s="65">
        <v>93600</v>
      </c>
      <c r="J130" s="72" t="s">
        <v>51</v>
      </c>
      <c r="K130" s="69" t="s">
        <v>39</v>
      </c>
      <c r="L130" s="46" t="s">
        <v>31</v>
      </c>
      <c r="M130" s="73" t="s">
        <v>31</v>
      </c>
      <c r="N130" s="47" t="s">
        <v>606</v>
      </c>
      <c r="O130" s="46" t="s">
        <v>31</v>
      </c>
    </row>
    <row r="131" spans="1:15" ht="30" x14ac:dyDescent="0.25">
      <c r="A131" s="43"/>
      <c r="B131" s="45" t="s">
        <v>763</v>
      </c>
      <c r="C131" s="45" t="s">
        <v>76</v>
      </c>
      <c r="D131" s="69" t="s">
        <v>80</v>
      </c>
      <c r="E131" s="68" t="s">
        <v>438</v>
      </c>
      <c r="F131" s="46" t="s">
        <v>34</v>
      </c>
      <c r="G131" s="46" t="s">
        <v>606</v>
      </c>
      <c r="H131" s="71">
        <v>4120</v>
      </c>
      <c r="I131" s="65">
        <v>2160</v>
      </c>
      <c r="J131" s="72" t="s">
        <v>51</v>
      </c>
      <c r="K131" s="69" t="s">
        <v>39</v>
      </c>
      <c r="L131" s="46" t="s">
        <v>31</v>
      </c>
      <c r="M131" s="73" t="s">
        <v>31</v>
      </c>
      <c r="N131" s="47" t="s">
        <v>606</v>
      </c>
      <c r="O131" s="46" t="s">
        <v>31</v>
      </c>
    </row>
    <row r="132" spans="1:15" ht="30" x14ac:dyDescent="0.25">
      <c r="A132" s="43"/>
      <c r="B132" s="45" t="s">
        <v>764</v>
      </c>
      <c r="C132" s="45" t="s">
        <v>76</v>
      </c>
      <c r="D132" s="69" t="s">
        <v>80</v>
      </c>
      <c r="E132" s="68" t="s">
        <v>439</v>
      </c>
      <c r="F132" s="46" t="s">
        <v>34</v>
      </c>
      <c r="G132" s="46" t="s">
        <v>606</v>
      </c>
      <c r="H132" s="71">
        <v>4120</v>
      </c>
      <c r="I132" s="65">
        <v>163200</v>
      </c>
      <c r="J132" s="72" t="s">
        <v>51</v>
      </c>
      <c r="K132" s="69" t="s">
        <v>39</v>
      </c>
      <c r="L132" s="46" t="s">
        <v>31</v>
      </c>
      <c r="M132" s="73" t="s">
        <v>31</v>
      </c>
      <c r="N132" s="47" t="s">
        <v>606</v>
      </c>
      <c r="O132" s="46" t="s">
        <v>31</v>
      </c>
    </row>
    <row r="133" spans="1:15" ht="30" x14ac:dyDescent="0.25">
      <c r="A133" s="43"/>
      <c r="B133" s="45" t="s">
        <v>765</v>
      </c>
      <c r="C133" s="45" t="s">
        <v>76</v>
      </c>
      <c r="D133" s="69" t="s">
        <v>80</v>
      </c>
      <c r="E133" s="68" t="s">
        <v>440</v>
      </c>
      <c r="F133" s="46" t="s">
        <v>34</v>
      </c>
      <c r="G133" s="46" t="s">
        <v>606</v>
      </c>
      <c r="H133" s="71">
        <v>4120</v>
      </c>
      <c r="I133" s="65">
        <v>150000</v>
      </c>
      <c r="J133" s="72" t="s">
        <v>51</v>
      </c>
      <c r="K133" s="69" t="s">
        <v>39</v>
      </c>
      <c r="L133" s="46" t="s">
        <v>31</v>
      </c>
      <c r="M133" s="73" t="s">
        <v>31</v>
      </c>
      <c r="N133" s="47" t="s">
        <v>606</v>
      </c>
      <c r="O133" s="46" t="s">
        <v>31</v>
      </c>
    </row>
    <row r="134" spans="1:15" ht="30" x14ac:dyDescent="0.25">
      <c r="A134" s="43"/>
      <c r="B134" s="45" t="s">
        <v>766</v>
      </c>
      <c r="C134" s="45" t="s">
        <v>76</v>
      </c>
      <c r="D134" s="69" t="s">
        <v>80</v>
      </c>
      <c r="E134" s="68" t="s">
        <v>441</v>
      </c>
      <c r="F134" s="46" t="s">
        <v>34</v>
      </c>
      <c r="G134" s="46" t="s">
        <v>606</v>
      </c>
      <c r="H134" s="71">
        <v>4120</v>
      </c>
      <c r="I134" s="65">
        <v>3600</v>
      </c>
      <c r="J134" s="72" t="s">
        <v>51</v>
      </c>
      <c r="K134" s="69" t="s">
        <v>39</v>
      </c>
      <c r="L134" s="46" t="s">
        <v>31</v>
      </c>
      <c r="M134" s="73" t="s">
        <v>31</v>
      </c>
      <c r="N134" s="47" t="s">
        <v>606</v>
      </c>
      <c r="O134" s="46" t="s">
        <v>31</v>
      </c>
    </row>
    <row r="135" spans="1:15" ht="30" x14ac:dyDescent="0.25">
      <c r="A135" s="43"/>
      <c r="B135" s="45" t="s">
        <v>767</v>
      </c>
      <c r="C135" s="45" t="s">
        <v>76</v>
      </c>
      <c r="D135" s="69" t="s">
        <v>80</v>
      </c>
      <c r="E135" s="68" t="s">
        <v>442</v>
      </c>
      <c r="F135" s="46" t="s">
        <v>34</v>
      </c>
      <c r="G135" s="46" t="s">
        <v>606</v>
      </c>
      <c r="H135" s="71">
        <v>4120</v>
      </c>
      <c r="I135" s="65">
        <v>72672</v>
      </c>
      <c r="J135" s="72" t="s">
        <v>51</v>
      </c>
      <c r="K135" s="69" t="s">
        <v>39</v>
      </c>
      <c r="L135" s="46" t="s">
        <v>31</v>
      </c>
      <c r="M135" s="73" t="s">
        <v>31</v>
      </c>
      <c r="N135" s="47" t="s">
        <v>606</v>
      </c>
      <c r="O135" s="46" t="s">
        <v>31</v>
      </c>
    </row>
    <row r="136" spans="1:15" ht="30" x14ac:dyDescent="0.25">
      <c r="A136" s="43"/>
      <c r="B136" s="45" t="s">
        <v>768</v>
      </c>
      <c r="C136" s="45" t="s">
        <v>76</v>
      </c>
      <c r="D136" s="69" t="s">
        <v>80</v>
      </c>
      <c r="E136" s="68" t="s">
        <v>443</v>
      </c>
      <c r="F136" s="46" t="s">
        <v>34</v>
      </c>
      <c r="G136" s="46" t="s">
        <v>606</v>
      </c>
      <c r="H136" s="71">
        <v>4138</v>
      </c>
      <c r="I136" s="65">
        <v>1500</v>
      </c>
      <c r="J136" s="72" t="s">
        <v>51</v>
      </c>
      <c r="K136" s="69" t="s">
        <v>39</v>
      </c>
      <c r="L136" s="46" t="s">
        <v>31</v>
      </c>
      <c r="M136" s="73" t="s">
        <v>31</v>
      </c>
      <c r="N136" s="47" t="s">
        <v>606</v>
      </c>
      <c r="O136" s="46" t="s">
        <v>31</v>
      </c>
    </row>
    <row r="137" spans="1:15" ht="30" x14ac:dyDescent="0.25">
      <c r="A137" s="43"/>
      <c r="B137" s="45" t="s">
        <v>769</v>
      </c>
      <c r="C137" s="45" t="s">
        <v>76</v>
      </c>
      <c r="D137" s="69" t="s">
        <v>80</v>
      </c>
      <c r="E137" s="68" t="s">
        <v>444</v>
      </c>
      <c r="F137" s="46" t="s">
        <v>34</v>
      </c>
      <c r="G137" s="46" t="s">
        <v>606</v>
      </c>
      <c r="H137" s="71">
        <v>16195</v>
      </c>
      <c r="I137" s="65">
        <v>486</v>
      </c>
      <c r="J137" s="72" t="s">
        <v>51</v>
      </c>
      <c r="K137" s="69" t="s">
        <v>39</v>
      </c>
      <c r="L137" s="46" t="s">
        <v>31</v>
      </c>
      <c r="M137" s="73" t="s">
        <v>31</v>
      </c>
      <c r="N137" s="47" t="s">
        <v>606</v>
      </c>
      <c r="O137" s="46" t="s">
        <v>31</v>
      </c>
    </row>
    <row r="138" spans="1:15" ht="30" x14ac:dyDescent="0.25">
      <c r="A138" s="43"/>
      <c r="B138" s="45" t="s">
        <v>770</v>
      </c>
      <c r="C138" s="45" t="s">
        <v>76</v>
      </c>
      <c r="D138" s="69" t="s">
        <v>80</v>
      </c>
      <c r="E138" s="68" t="s">
        <v>445</v>
      </c>
      <c r="F138" s="46" t="s">
        <v>34</v>
      </c>
      <c r="G138" s="46" t="s">
        <v>606</v>
      </c>
      <c r="H138" s="71">
        <v>16195</v>
      </c>
      <c r="I138" s="65">
        <v>180</v>
      </c>
      <c r="J138" s="72" t="s">
        <v>51</v>
      </c>
      <c r="K138" s="69" t="s">
        <v>39</v>
      </c>
      <c r="L138" s="46" t="s">
        <v>31</v>
      </c>
      <c r="M138" s="73" t="s">
        <v>31</v>
      </c>
      <c r="N138" s="47" t="s">
        <v>606</v>
      </c>
      <c r="O138" s="46" t="s">
        <v>31</v>
      </c>
    </row>
    <row r="139" spans="1:15" ht="30" x14ac:dyDescent="0.25">
      <c r="A139" s="43"/>
      <c r="B139" s="45" t="s">
        <v>771</v>
      </c>
      <c r="C139" s="45" t="s">
        <v>76</v>
      </c>
      <c r="D139" s="69" t="s">
        <v>80</v>
      </c>
      <c r="E139" s="68" t="s">
        <v>446</v>
      </c>
      <c r="F139" s="46" t="s">
        <v>34</v>
      </c>
      <c r="G139" s="46" t="s">
        <v>606</v>
      </c>
      <c r="H139" s="71">
        <v>16195</v>
      </c>
      <c r="I139" s="65">
        <v>3000</v>
      </c>
      <c r="J139" s="72" t="s">
        <v>51</v>
      </c>
      <c r="K139" s="69" t="s">
        <v>39</v>
      </c>
      <c r="L139" s="46" t="s">
        <v>31</v>
      </c>
      <c r="M139" s="73" t="s">
        <v>31</v>
      </c>
      <c r="N139" s="47" t="s">
        <v>606</v>
      </c>
      <c r="O139" s="46" t="s">
        <v>31</v>
      </c>
    </row>
    <row r="140" spans="1:15" ht="30" x14ac:dyDescent="0.25">
      <c r="A140" s="43"/>
      <c r="B140" s="45" t="s">
        <v>772</v>
      </c>
      <c r="C140" s="45" t="s">
        <v>76</v>
      </c>
      <c r="D140" s="69" t="s">
        <v>80</v>
      </c>
      <c r="E140" s="68" t="s">
        <v>447</v>
      </c>
      <c r="F140" s="46" t="s">
        <v>34</v>
      </c>
      <c r="G140" s="46" t="s">
        <v>606</v>
      </c>
      <c r="H140" s="71">
        <v>16195</v>
      </c>
      <c r="I140" s="65">
        <v>6696</v>
      </c>
      <c r="J140" s="72" t="s">
        <v>51</v>
      </c>
      <c r="K140" s="69" t="s">
        <v>39</v>
      </c>
      <c r="L140" s="46" t="s">
        <v>31</v>
      </c>
      <c r="M140" s="73" t="s">
        <v>31</v>
      </c>
      <c r="N140" s="47" t="s">
        <v>606</v>
      </c>
      <c r="O140" s="46" t="s">
        <v>31</v>
      </c>
    </row>
    <row r="141" spans="1:15" ht="30" x14ac:dyDescent="0.25">
      <c r="A141" s="43"/>
      <c r="B141" s="45" t="s">
        <v>773</v>
      </c>
      <c r="C141" s="45" t="s">
        <v>76</v>
      </c>
      <c r="D141" s="69" t="s">
        <v>80</v>
      </c>
      <c r="E141" s="68" t="s">
        <v>448</v>
      </c>
      <c r="F141" s="46" t="s">
        <v>34</v>
      </c>
      <c r="G141" s="46" t="s">
        <v>606</v>
      </c>
      <c r="H141" s="71">
        <v>16195</v>
      </c>
      <c r="I141" s="65">
        <v>12420</v>
      </c>
      <c r="J141" s="72" t="s">
        <v>51</v>
      </c>
      <c r="K141" s="69" t="s">
        <v>39</v>
      </c>
      <c r="L141" s="46" t="s">
        <v>31</v>
      </c>
      <c r="M141" s="73" t="s">
        <v>31</v>
      </c>
      <c r="N141" s="47" t="s">
        <v>606</v>
      </c>
      <c r="O141" s="46" t="s">
        <v>31</v>
      </c>
    </row>
    <row r="142" spans="1:15" ht="30" x14ac:dyDescent="0.25">
      <c r="A142" s="43"/>
      <c r="B142" s="45" t="s">
        <v>774</v>
      </c>
      <c r="C142" s="45" t="s">
        <v>76</v>
      </c>
      <c r="D142" s="69" t="s">
        <v>80</v>
      </c>
      <c r="E142" s="68" t="s">
        <v>449</v>
      </c>
      <c r="F142" s="46" t="s">
        <v>34</v>
      </c>
      <c r="G142" s="46" t="s">
        <v>606</v>
      </c>
      <c r="H142" s="71">
        <v>16195</v>
      </c>
      <c r="I142" s="65">
        <v>6156</v>
      </c>
      <c r="J142" s="72" t="s">
        <v>51</v>
      </c>
      <c r="K142" s="69" t="s">
        <v>39</v>
      </c>
      <c r="L142" s="46" t="s">
        <v>31</v>
      </c>
      <c r="M142" s="73" t="s">
        <v>31</v>
      </c>
      <c r="N142" s="47" t="s">
        <v>606</v>
      </c>
      <c r="O142" s="46" t="s">
        <v>31</v>
      </c>
    </row>
    <row r="143" spans="1:15" ht="30" x14ac:dyDescent="0.25">
      <c r="A143" s="43"/>
      <c r="B143" s="45" t="s">
        <v>636</v>
      </c>
      <c r="C143" s="45" t="s">
        <v>82</v>
      </c>
      <c r="D143" s="69" t="s">
        <v>1015</v>
      </c>
      <c r="E143" s="68" t="s">
        <v>1137</v>
      </c>
      <c r="F143" s="46" t="s">
        <v>34</v>
      </c>
      <c r="G143" s="46" t="s">
        <v>606</v>
      </c>
      <c r="H143" s="71">
        <v>19020</v>
      </c>
      <c r="I143" s="65">
        <v>384776.81</v>
      </c>
      <c r="J143" s="72" t="s">
        <v>51</v>
      </c>
      <c r="K143" s="69" t="s">
        <v>39</v>
      </c>
      <c r="L143" s="45">
        <v>12456842</v>
      </c>
      <c r="M143" s="73">
        <v>46874</v>
      </c>
      <c r="N143" s="47">
        <v>45047</v>
      </c>
      <c r="O143" s="46" t="s">
        <v>31</v>
      </c>
    </row>
    <row r="144" spans="1:15" ht="45" x14ac:dyDescent="0.25">
      <c r="A144" s="43"/>
      <c r="B144" s="45" t="s">
        <v>775</v>
      </c>
      <c r="C144" s="45" t="s">
        <v>76</v>
      </c>
      <c r="D144" s="69" t="s">
        <v>80</v>
      </c>
      <c r="E144" s="68" t="s">
        <v>450</v>
      </c>
      <c r="F144" s="46" t="s">
        <v>34</v>
      </c>
      <c r="G144" s="46" t="s">
        <v>606</v>
      </c>
      <c r="H144" s="71">
        <v>16195</v>
      </c>
      <c r="I144" s="65">
        <v>18792</v>
      </c>
      <c r="J144" s="72" t="s">
        <v>51</v>
      </c>
      <c r="K144" s="69" t="s">
        <v>39</v>
      </c>
      <c r="L144" s="46" t="s">
        <v>31</v>
      </c>
      <c r="M144" s="73" t="s">
        <v>31</v>
      </c>
      <c r="N144" s="47" t="s">
        <v>606</v>
      </c>
      <c r="O144" s="46" t="s">
        <v>31</v>
      </c>
    </row>
    <row r="145" spans="1:15" ht="45" x14ac:dyDescent="0.25">
      <c r="A145" s="43"/>
      <c r="B145" s="45" t="s">
        <v>776</v>
      </c>
      <c r="C145" s="45" t="s">
        <v>76</v>
      </c>
      <c r="D145" s="69" t="s">
        <v>80</v>
      </c>
      <c r="E145" s="68" t="s">
        <v>451</v>
      </c>
      <c r="F145" s="46" t="s">
        <v>34</v>
      </c>
      <c r="G145" s="46" t="s">
        <v>606</v>
      </c>
      <c r="H145" s="71">
        <v>16195</v>
      </c>
      <c r="I145" s="65">
        <v>18792</v>
      </c>
      <c r="J145" s="72" t="s">
        <v>51</v>
      </c>
      <c r="K145" s="69" t="s">
        <v>39</v>
      </c>
      <c r="L145" s="46" t="s">
        <v>31</v>
      </c>
      <c r="M145" s="73" t="s">
        <v>31</v>
      </c>
      <c r="N145" s="47" t="s">
        <v>606</v>
      </c>
      <c r="O145" s="46" t="s">
        <v>31</v>
      </c>
    </row>
    <row r="146" spans="1:15" ht="30" x14ac:dyDescent="0.25">
      <c r="A146" s="43"/>
      <c r="B146" s="45" t="s">
        <v>777</v>
      </c>
      <c r="C146" s="45" t="s">
        <v>76</v>
      </c>
      <c r="D146" s="69" t="s">
        <v>80</v>
      </c>
      <c r="E146" s="68" t="s">
        <v>452</v>
      </c>
      <c r="F146" s="46" t="s">
        <v>34</v>
      </c>
      <c r="G146" s="46" t="s">
        <v>606</v>
      </c>
      <c r="H146" s="71">
        <v>16195</v>
      </c>
      <c r="I146" s="65">
        <v>18792</v>
      </c>
      <c r="J146" s="72" t="s">
        <v>51</v>
      </c>
      <c r="K146" s="69" t="s">
        <v>39</v>
      </c>
      <c r="L146" s="46" t="s">
        <v>31</v>
      </c>
      <c r="M146" s="73" t="s">
        <v>31</v>
      </c>
      <c r="N146" s="47" t="s">
        <v>606</v>
      </c>
      <c r="O146" s="46" t="s">
        <v>31</v>
      </c>
    </row>
    <row r="147" spans="1:15" ht="30" x14ac:dyDescent="0.25">
      <c r="A147" s="43"/>
      <c r="B147" s="45" t="s">
        <v>778</v>
      </c>
      <c r="C147" s="45" t="s">
        <v>76</v>
      </c>
      <c r="D147" s="69" t="s">
        <v>80</v>
      </c>
      <c r="E147" s="68" t="s">
        <v>453</v>
      </c>
      <c r="F147" s="46" t="s">
        <v>34</v>
      </c>
      <c r="G147" s="46" t="s">
        <v>606</v>
      </c>
      <c r="H147" s="71">
        <v>4120</v>
      </c>
      <c r="I147" s="65">
        <v>84780</v>
      </c>
      <c r="J147" s="72" t="s">
        <v>51</v>
      </c>
      <c r="K147" s="69" t="s">
        <v>39</v>
      </c>
      <c r="L147" s="46" t="s">
        <v>31</v>
      </c>
      <c r="M147" s="73" t="s">
        <v>31</v>
      </c>
      <c r="N147" s="47" t="s">
        <v>606</v>
      </c>
      <c r="O147" s="46" t="s">
        <v>31</v>
      </c>
    </row>
    <row r="148" spans="1:15" ht="30" x14ac:dyDescent="0.25">
      <c r="A148" s="43"/>
      <c r="B148" s="45" t="s">
        <v>779</v>
      </c>
      <c r="C148" s="45" t="s">
        <v>76</v>
      </c>
      <c r="D148" s="69" t="s">
        <v>80</v>
      </c>
      <c r="E148" s="68" t="s">
        <v>454</v>
      </c>
      <c r="F148" s="46" t="s">
        <v>34</v>
      </c>
      <c r="G148" s="46" t="s">
        <v>606</v>
      </c>
      <c r="H148" s="71">
        <v>16195</v>
      </c>
      <c r="I148" s="65">
        <v>16200</v>
      </c>
      <c r="J148" s="72" t="s">
        <v>51</v>
      </c>
      <c r="K148" s="69" t="s">
        <v>39</v>
      </c>
      <c r="L148" s="46" t="s">
        <v>31</v>
      </c>
      <c r="M148" s="73" t="s">
        <v>31</v>
      </c>
      <c r="N148" s="47" t="s">
        <v>606</v>
      </c>
      <c r="O148" s="46" t="s">
        <v>31</v>
      </c>
    </row>
    <row r="149" spans="1:15" ht="30" x14ac:dyDescent="0.25">
      <c r="A149" s="43"/>
      <c r="B149" s="45" t="s">
        <v>780</v>
      </c>
      <c r="C149" s="45" t="s">
        <v>76</v>
      </c>
      <c r="D149" s="69" t="s">
        <v>80</v>
      </c>
      <c r="E149" s="68" t="s">
        <v>455</v>
      </c>
      <c r="F149" s="46" t="s">
        <v>34</v>
      </c>
      <c r="G149" s="46" t="s">
        <v>606</v>
      </c>
      <c r="H149" s="71">
        <v>16195</v>
      </c>
      <c r="I149" s="65">
        <v>1404</v>
      </c>
      <c r="J149" s="72" t="s">
        <v>51</v>
      </c>
      <c r="K149" s="69" t="s">
        <v>39</v>
      </c>
      <c r="L149" s="46" t="s">
        <v>31</v>
      </c>
      <c r="M149" s="73" t="s">
        <v>31</v>
      </c>
      <c r="N149" s="47" t="s">
        <v>606</v>
      </c>
      <c r="O149" s="46" t="s">
        <v>31</v>
      </c>
    </row>
    <row r="150" spans="1:15" ht="45" x14ac:dyDescent="0.25">
      <c r="A150" s="43"/>
      <c r="B150" s="45" t="s">
        <v>781</v>
      </c>
      <c r="C150" s="45" t="s">
        <v>76</v>
      </c>
      <c r="D150" s="69" t="s">
        <v>80</v>
      </c>
      <c r="E150" s="68" t="s">
        <v>456</v>
      </c>
      <c r="F150" s="46" t="s">
        <v>34</v>
      </c>
      <c r="G150" s="46" t="s">
        <v>606</v>
      </c>
      <c r="H150" s="71">
        <v>16195</v>
      </c>
      <c r="I150" s="65">
        <v>18792</v>
      </c>
      <c r="J150" s="72" t="s">
        <v>51</v>
      </c>
      <c r="K150" s="69" t="s">
        <v>39</v>
      </c>
      <c r="L150" s="46" t="s">
        <v>31</v>
      </c>
      <c r="M150" s="73" t="s">
        <v>31</v>
      </c>
      <c r="N150" s="47" t="s">
        <v>606</v>
      </c>
      <c r="O150" s="46" t="s">
        <v>31</v>
      </c>
    </row>
    <row r="151" spans="1:15" ht="30" x14ac:dyDescent="0.25">
      <c r="A151" s="43"/>
      <c r="B151" s="45" t="s">
        <v>782</v>
      </c>
      <c r="C151" s="45" t="s">
        <v>76</v>
      </c>
      <c r="D151" s="69" t="s">
        <v>80</v>
      </c>
      <c r="E151" s="68" t="s">
        <v>457</v>
      </c>
      <c r="F151" s="46" t="s">
        <v>34</v>
      </c>
      <c r="G151" s="46" t="s">
        <v>606</v>
      </c>
      <c r="H151" s="71">
        <v>16195</v>
      </c>
      <c r="I151" s="65">
        <v>960</v>
      </c>
      <c r="J151" s="72" t="s">
        <v>51</v>
      </c>
      <c r="K151" s="69" t="s">
        <v>39</v>
      </c>
      <c r="L151" s="46" t="s">
        <v>31</v>
      </c>
      <c r="M151" s="73" t="s">
        <v>31</v>
      </c>
      <c r="N151" s="47" t="s">
        <v>606</v>
      </c>
      <c r="O151" s="46" t="s">
        <v>31</v>
      </c>
    </row>
    <row r="152" spans="1:15" ht="30" x14ac:dyDescent="0.25">
      <c r="A152" s="43"/>
      <c r="B152" s="45" t="s">
        <v>783</v>
      </c>
      <c r="C152" s="45" t="s">
        <v>76</v>
      </c>
      <c r="D152" s="69" t="s">
        <v>80</v>
      </c>
      <c r="E152" s="68" t="s">
        <v>458</v>
      </c>
      <c r="F152" s="46" t="s">
        <v>34</v>
      </c>
      <c r="G152" s="46" t="s">
        <v>606</v>
      </c>
      <c r="H152" s="71">
        <v>16195</v>
      </c>
      <c r="I152" s="65">
        <v>240</v>
      </c>
      <c r="J152" s="72" t="s">
        <v>51</v>
      </c>
      <c r="K152" s="69" t="s">
        <v>39</v>
      </c>
      <c r="L152" s="46" t="s">
        <v>31</v>
      </c>
      <c r="M152" s="73" t="s">
        <v>31</v>
      </c>
      <c r="N152" s="47" t="s">
        <v>606</v>
      </c>
      <c r="O152" s="46" t="s">
        <v>31</v>
      </c>
    </row>
    <row r="153" spans="1:15" ht="30" x14ac:dyDescent="0.25">
      <c r="A153" s="43"/>
      <c r="B153" s="45" t="s">
        <v>784</v>
      </c>
      <c r="C153" s="45" t="s">
        <v>76</v>
      </c>
      <c r="D153" s="69" t="s">
        <v>80</v>
      </c>
      <c r="E153" s="68" t="s">
        <v>459</v>
      </c>
      <c r="F153" s="46" t="s">
        <v>34</v>
      </c>
      <c r="G153" s="46" t="s">
        <v>606</v>
      </c>
      <c r="H153" s="71">
        <v>16195</v>
      </c>
      <c r="I153" s="65">
        <v>1500</v>
      </c>
      <c r="J153" s="72" t="s">
        <v>51</v>
      </c>
      <c r="K153" s="69" t="s">
        <v>39</v>
      </c>
      <c r="L153" s="46" t="s">
        <v>31</v>
      </c>
      <c r="M153" s="73" t="s">
        <v>31</v>
      </c>
      <c r="N153" s="47" t="s">
        <v>606</v>
      </c>
      <c r="O153" s="46" t="s">
        <v>31</v>
      </c>
    </row>
    <row r="154" spans="1:15" ht="30" x14ac:dyDescent="0.25">
      <c r="A154" s="43"/>
      <c r="B154" s="45" t="s">
        <v>637</v>
      </c>
      <c r="C154" s="45" t="s">
        <v>82</v>
      </c>
      <c r="D154" s="69" t="s">
        <v>1015</v>
      </c>
      <c r="E154" s="68" t="s">
        <v>1134</v>
      </c>
      <c r="F154" s="46" t="s">
        <v>65</v>
      </c>
      <c r="G154" s="46" t="s">
        <v>606</v>
      </c>
      <c r="H154" s="71">
        <v>1627</v>
      </c>
      <c r="I154" s="65">
        <v>14770390.800000001</v>
      </c>
      <c r="J154" s="72" t="s">
        <v>51</v>
      </c>
      <c r="K154" s="69" t="s">
        <v>39</v>
      </c>
      <c r="L154" s="45">
        <v>12096272</v>
      </c>
      <c r="M154" s="73">
        <v>47659</v>
      </c>
      <c r="N154" s="47">
        <v>45809</v>
      </c>
      <c r="O154" s="46" t="s">
        <v>31</v>
      </c>
    </row>
    <row r="155" spans="1:15" ht="30" x14ac:dyDescent="0.25">
      <c r="A155" s="43"/>
      <c r="B155" s="45" t="s">
        <v>785</v>
      </c>
      <c r="C155" s="45" t="s">
        <v>76</v>
      </c>
      <c r="D155" s="69" t="s">
        <v>80</v>
      </c>
      <c r="E155" s="68" t="s">
        <v>460</v>
      </c>
      <c r="F155" s="46" t="s">
        <v>34</v>
      </c>
      <c r="G155" s="46" t="s">
        <v>606</v>
      </c>
      <c r="H155" s="71">
        <v>16195</v>
      </c>
      <c r="I155" s="65">
        <v>1200</v>
      </c>
      <c r="J155" s="72" t="s">
        <v>51</v>
      </c>
      <c r="K155" s="69" t="s">
        <v>39</v>
      </c>
      <c r="L155" s="46" t="s">
        <v>31</v>
      </c>
      <c r="M155" s="73" t="s">
        <v>31</v>
      </c>
      <c r="N155" s="47" t="s">
        <v>606</v>
      </c>
      <c r="O155" s="46" t="s">
        <v>31</v>
      </c>
    </row>
    <row r="156" spans="1:15" ht="30" x14ac:dyDescent="0.25">
      <c r="A156" s="43"/>
      <c r="B156" s="45" t="s">
        <v>638</v>
      </c>
      <c r="C156" s="45" t="s">
        <v>82</v>
      </c>
      <c r="D156" s="69" t="s">
        <v>1015</v>
      </c>
      <c r="E156" s="68" t="s">
        <v>1201</v>
      </c>
      <c r="F156" s="46" t="s">
        <v>65</v>
      </c>
      <c r="G156" s="46" t="s">
        <v>606</v>
      </c>
      <c r="H156" s="71">
        <v>1627</v>
      </c>
      <c r="I156" s="65">
        <v>5748973.2000000002</v>
      </c>
      <c r="J156" s="72" t="s">
        <v>51</v>
      </c>
      <c r="K156" s="69" t="s">
        <v>39</v>
      </c>
      <c r="L156" s="45">
        <v>12262041</v>
      </c>
      <c r="M156" s="73">
        <v>47724</v>
      </c>
      <c r="N156" s="47">
        <v>45870</v>
      </c>
      <c r="O156" s="46" t="s">
        <v>31</v>
      </c>
    </row>
    <row r="157" spans="1:15" ht="30" x14ac:dyDescent="0.25">
      <c r="A157" s="43"/>
      <c r="B157" s="45" t="s">
        <v>639</v>
      </c>
      <c r="C157" s="45" t="s">
        <v>82</v>
      </c>
      <c r="D157" s="69" t="s">
        <v>1015</v>
      </c>
      <c r="E157" s="68" t="s">
        <v>1135</v>
      </c>
      <c r="F157" s="46" t="s">
        <v>65</v>
      </c>
      <c r="G157" s="46" t="s">
        <v>606</v>
      </c>
      <c r="H157" s="71">
        <v>1627</v>
      </c>
      <c r="I157" s="65">
        <v>5985915.54</v>
      </c>
      <c r="J157" s="72" t="s">
        <v>51</v>
      </c>
      <c r="K157" s="69" t="s">
        <v>39</v>
      </c>
      <c r="L157" s="75" t="s">
        <v>1122</v>
      </c>
      <c r="M157" s="74"/>
      <c r="N157" s="47"/>
      <c r="O157" s="46"/>
    </row>
    <row r="158" spans="1:15" ht="30" x14ac:dyDescent="0.25">
      <c r="A158" s="43"/>
      <c r="B158" s="45" t="s">
        <v>640</v>
      </c>
      <c r="C158" s="45" t="s">
        <v>82</v>
      </c>
      <c r="D158" s="69" t="s">
        <v>1015</v>
      </c>
      <c r="E158" s="68" t="s">
        <v>1136</v>
      </c>
      <c r="F158" s="46" t="s">
        <v>65</v>
      </c>
      <c r="G158" s="46" t="s">
        <v>606</v>
      </c>
      <c r="H158" s="71">
        <v>1627</v>
      </c>
      <c r="I158" s="65">
        <v>6993518.0899999999</v>
      </c>
      <c r="J158" s="72" t="s">
        <v>51</v>
      </c>
      <c r="K158" s="69" t="s">
        <v>39</v>
      </c>
      <c r="L158" s="75" t="s">
        <v>1122</v>
      </c>
      <c r="M158" s="74"/>
      <c r="N158" s="47"/>
      <c r="O158" s="46"/>
    </row>
    <row r="159" spans="1:15" ht="30" x14ac:dyDescent="0.25">
      <c r="A159" s="43"/>
      <c r="B159" s="45" t="s">
        <v>786</v>
      </c>
      <c r="C159" s="45" t="s">
        <v>76</v>
      </c>
      <c r="D159" s="69" t="s">
        <v>80</v>
      </c>
      <c r="E159" s="68" t="s">
        <v>461</v>
      </c>
      <c r="F159" s="46" t="s">
        <v>34</v>
      </c>
      <c r="G159" s="46" t="s">
        <v>606</v>
      </c>
      <c r="H159" s="71">
        <v>16195</v>
      </c>
      <c r="I159" s="65">
        <v>9384</v>
      </c>
      <c r="J159" s="72" t="s">
        <v>51</v>
      </c>
      <c r="K159" s="69" t="s">
        <v>39</v>
      </c>
      <c r="L159" s="46" t="s">
        <v>31</v>
      </c>
      <c r="M159" s="73" t="s">
        <v>31</v>
      </c>
      <c r="N159" s="47" t="s">
        <v>606</v>
      </c>
      <c r="O159" s="46" t="s">
        <v>31</v>
      </c>
    </row>
    <row r="160" spans="1:15" ht="30" x14ac:dyDescent="0.25">
      <c r="A160" s="43"/>
      <c r="B160" s="45" t="s">
        <v>787</v>
      </c>
      <c r="C160" s="45" t="s">
        <v>76</v>
      </c>
      <c r="D160" s="69" t="s">
        <v>80</v>
      </c>
      <c r="E160" s="68" t="s">
        <v>462</v>
      </c>
      <c r="F160" s="46" t="s">
        <v>34</v>
      </c>
      <c r="G160" s="46" t="s">
        <v>606</v>
      </c>
      <c r="H160" s="71">
        <v>16195</v>
      </c>
      <c r="I160" s="65">
        <v>768</v>
      </c>
      <c r="J160" s="72" t="s">
        <v>51</v>
      </c>
      <c r="K160" s="69" t="s">
        <v>39</v>
      </c>
      <c r="L160" s="46" t="s">
        <v>31</v>
      </c>
      <c r="M160" s="73" t="s">
        <v>31</v>
      </c>
      <c r="N160" s="47" t="s">
        <v>606</v>
      </c>
      <c r="O160" s="46" t="s">
        <v>31</v>
      </c>
    </row>
    <row r="161" spans="1:15" ht="30" x14ac:dyDescent="0.25">
      <c r="A161" s="43"/>
      <c r="B161" s="45" t="s">
        <v>788</v>
      </c>
      <c r="C161" s="45" t="s">
        <v>76</v>
      </c>
      <c r="D161" s="69" t="s">
        <v>80</v>
      </c>
      <c r="E161" s="68" t="s">
        <v>463</v>
      </c>
      <c r="F161" s="46" t="s">
        <v>34</v>
      </c>
      <c r="G161" s="46" t="s">
        <v>606</v>
      </c>
      <c r="H161" s="71">
        <v>16195</v>
      </c>
      <c r="I161" s="65">
        <v>1260</v>
      </c>
      <c r="J161" s="72" t="s">
        <v>51</v>
      </c>
      <c r="K161" s="69" t="s">
        <v>39</v>
      </c>
      <c r="L161" s="46" t="s">
        <v>31</v>
      </c>
      <c r="M161" s="73" t="s">
        <v>31</v>
      </c>
      <c r="N161" s="47" t="s">
        <v>606</v>
      </c>
      <c r="O161" s="46" t="s">
        <v>31</v>
      </c>
    </row>
    <row r="162" spans="1:15" ht="30" x14ac:dyDescent="0.25">
      <c r="A162" s="43"/>
      <c r="B162" s="45" t="s">
        <v>831</v>
      </c>
      <c r="C162" s="45" t="s">
        <v>76</v>
      </c>
      <c r="D162" s="69" t="s">
        <v>81</v>
      </c>
      <c r="E162" s="68" t="s">
        <v>1121</v>
      </c>
      <c r="F162" s="46" t="s">
        <v>34</v>
      </c>
      <c r="G162" s="46" t="s">
        <v>606</v>
      </c>
      <c r="H162" s="71">
        <v>4316</v>
      </c>
      <c r="I162" s="65">
        <v>295647</v>
      </c>
      <c r="J162" s="72" t="s">
        <v>53</v>
      </c>
      <c r="K162" s="69" t="s">
        <v>39</v>
      </c>
      <c r="L162" s="45" t="s">
        <v>31</v>
      </c>
      <c r="M162" s="73">
        <v>46357</v>
      </c>
      <c r="N162" s="47">
        <v>44531</v>
      </c>
      <c r="O162" s="46" t="s">
        <v>31</v>
      </c>
    </row>
    <row r="163" spans="1:15" ht="30" x14ac:dyDescent="0.25">
      <c r="A163" s="43"/>
      <c r="B163" s="45" t="s">
        <v>789</v>
      </c>
      <c r="C163" s="45" t="s">
        <v>76</v>
      </c>
      <c r="D163" s="69" t="s">
        <v>80</v>
      </c>
      <c r="E163" s="68" t="s">
        <v>464</v>
      </c>
      <c r="F163" s="46" t="s">
        <v>34</v>
      </c>
      <c r="G163" s="46" t="s">
        <v>606</v>
      </c>
      <c r="H163" s="71">
        <v>16195</v>
      </c>
      <c r="I163" s="65">
        <v>720</v>
      </c>
      <c r="J163" s="72" t="s">
        <v>51</v>
      </c>
      <c r="K163" s="69" t="s">
        <v>39</v>
      </c>
      <c r="L163" s="46" t="s">
        <v>31</v>
      </c>
      <c r="M163" s="73" t="s">
        <v>31</v>
      </c>
      <c r="N163" s="47" t="s">
        <v>606</v>
      </c>
      <c r="O163" s="46" t="s">
        <v>31</v>
      </c>
    </row>
    <row r="164" spans="1:15" ht="45" x14ac:dyDescent="0.25">
      <c r="A164" s="43"/>
      <c r="B164" s="45" t="s">
        <v>790</v>
      </c>
      <c r="C164" s="45" t="s">
        <v>76</v>
      </c>
      <c r="D164" s="69" t="s">
        <v>80</v>
      </c>
      <c r="E164" s="68" t="s">
        <v>465</v>
      </c>
      <c r="F164" s="46" t="s">
        <v>34</v>
      </c>
      <c r="G164" s="46" t="s">
        <v>606</v>
      </c>
      <c r="H164" s="71">
        <v>16195</v>
      </c>
      <c r="I164" s="65">
        <v>14400</v>
      </c>
      <c r="J164" s="72" t="s">
        <v>51</v>
      </c>
      <c r="K164" s="69" t="s">
        <v>39</v>
      </c>
      <c r="L164" s="46" t="s">
        <v>31</v>
      </c>
      <c r="M164" s="73" t="s">
        <v>31</v>
      </c>
      <c r="N164" s="47" t="s">
        <v>606</v>
      </c>
      <c r="O164" s="46" t="s">
        <v>31</v>
      </c>
    </row>
    <row r="165" spans="1:15" ht="30" x14ac:dyDescent="0.25">
      <c r="A165" s="43"/>
      <c r="B165" s="45" t="s">
        <v>791</v>
      </c>
      <c r="C165" s="45" t="s">
        <v>76</v>
      </c>
      <c r="D165" s="69" t="s">
        <v>80</v>
      </c>
      <c r="E165" s="68" t="s">
        <v>466</v>
      </c>
      <c r="F165" s="46" t="s">
        <v>34</v>
      </c>
      <c r="G165" s="46" t="s">
        <v>606</v>
      </c>
      <c r="H165" s="71">
        <v>16195</v>
      </c>
      <c r="I165" s="65">
        <v>9360</v>
      </c>
      <c r="J165" s="72" t="s">
        <v>51</v>
      </c>
      <c r="K165" s="69" t="s">
        <v>39</v>
      </c>
      <c r="L165" s="46" t="s">
        <v>31</v>
      </c>
      <c r="M165" s="73" t="s">
        <v>31</v>
      </c>
      <c r="N165" s="47" t="s">
        <v>606</v>
      </c>
      <c r="O165" s="46" t="s">
        <v>31</v>
      </c>
    </row>
    <row r="166" spans="1:15" ht="30" x14ac:dyDescent="0.25">
      <c r="A166" s="43"/>
      <c r="B166" s="45" t="s">
        <v>832</v>
      </c>
      <c r="C166" s="45" t="s">
        <v>76</v>
      </c>
      <c r="D166" s="69" t="s">
        <v>81</v>
      </c>
      <c r="E166" s="68" t="s">
        <v>1268</v>
      </c>
      <c r="F166" s="46" t="s">
        <v>34</v>
      </c>
      <c r="G166" s="46" t="s">
        <v>606</v>
      </c>
      <c r="H166" s="71">
        <v>4316</v>
      </c>
      <c r="I166" s="65">
        <v>560325</v>
      </c>
      <c r="J166" s="72" t="s">
        <v>51</v>
      </c>
      <c r="K166" s="69" t="s">
        <v>39</v>
      </c>
      <c r="L166" s="75" t="s">
        <v>1256</v>
      </c>
      <c r="M166" s="74"/>
      <c r="N166" s="47">
        <v>44166</v>
      </c>
      <c r="O166" s="46" t="s">
        <v>31</v>
      </c>
    </row>
    <row r="167" spans="1:15" ht="30" x14ac:dyDescent="0.25">
      <c r="A167" s="43"/>
      <c r="B167" s="45" t="s">
        <v>792</v>
      </c>
      <c r="C167" s="45" t="s">
        <v>76</v>
      </c>
      <c r="D167" s="69" t="s">
        <v>80</v>
      </c>
      <c r="E167" s="68" t="s">
        <v>467</v>
      </c>
      <c r="F167" s="46" t="s">
        <v>34</v>
      </c>
      <c r="G167" s="46" t="s">
        <v>606</v>
      </c>
      <c r="H167" s="71">
        <v>16195</v>
      </c>
      <c r="I167" s="65">
        <v>480</v>
      </c>
      <c r="J167" s="72" t="s">
        <v>51</v>
      </c>
      <c r="K167" s="69" t="s">
        <v>39</v>
      </c>
      <c r="L167" s="46" t="s">
        <v>31</v>
      </c>
      <c r="M167" s="73" t="s">
        <v>31</v>
      </c>
      <c r="N167" s="47" t="s">
        <v>606</v>
      </c>
      <c r="O167" s="46" t="s">
        <v>31</v>
      </c>
    </row>
    <row r="168" spans="1:15" ht="30" x14ac:dyDescent="0.25">
      <c r="A168" s="43"/>
      <c r="B168" s="45" t="s">
        <v>793</v>
      </c>
      <c r="C168" s="45" t="s">
        <v>76</v>
      </c>
      <c r="D168" s="69" t="s">
        <v>80</v>
      </c>
      <c r="E168" s="68" t="s">
        <v>468</v>
      </c>
      <c r="F168" s="46" t="s">
        <v>34</v>
      </c>
      <c r="G168" s="46" t="s">
        <v>606</v>
      </c>
      <c r="H168" s="71">
        <v>16195</v>
      </c>
      <c r="I168" s="65">
        <v>5940</v>
      </c>
      <c r="J168" s="72" t="s">
        <v>51</v>
      </c>
      <c r="K168" s="69" t="s">
        <v>39</v>
      </c>
      <c r="L168" s="46" t="s">
        <v>31</v>
      </c>
      <c r="M168" s="73" t="s">
        <v>31</v>
      </c>
      <c r="N168" s="47" t="s">
        <v>606</v>
      </c>
      <c r="O168" s="46" t="s">
        <v>31</v>
      </c>
    </row>
    <row r="169" spans="1:15" ht="30" x14ac:dyDescent="0.25">
      <c r="A169" s="43"/>
      <c r="B169" s="45" t="s">
        <v>794</v>
      </c>
      <c r="C169" s="45" t="s">
        <v>76</v>
      </c>
      <c r="D169" s="69" t="s">
        <v>80</v>
      </c>
      <c r="E169" s="68" t="s">
        <v>469</v>
      </c>
      <c r="F169" s="46" t="s">
        <v>34</v>
      </c>
      <c r="G169" s="46" t="s">
        <v>606</v>
      </c>
      <c r="H169" s="71">
        <v>16195</v>
      </c>
      <c r="I169" s="65">
        <v>648</v>
      </c>
      <c r="J169" s="72" t="s">
        <v>51</v>
      </c>
      <c r="K169" s="69" t="s">
        <v>39</v>
      </c>
      <c r="L169" s="46" t="s">
        <v>31</v>
      </c>
      <c r="M169" s="73" t="s">
        <v>31</v>
      </c>
      <c r="N169" s="47" t="s">
        <v>606</v>
      </c>
      <c r="O169" s="46" t="s">
        <v>31</v>
      </c>
    </row>
    <row r="170" spans="1:15" ht="30" x14ac:dyDescent="0.25">
      <c r="A170" s="43"/>
      <c r="B170" s="45" t="s">
        <v>833</v>
      </c>
      <c r="C170" s="45" t="s">
        <v>76</v>
      </c>
      <c r="D170" s="69" t="s">
        <v>81</v>
      </c>
      <c r="E170" s="68" t="s">
        <v>1267</v>
      </c>
      <c r="F170" s="46" t="s">
        <v>34</v>
      </c>
      <c r="G170" s="46" t="s">
        <v>606</v>
      </c>
      <c r="H170" s="71">
        <v>4316</v>
      </c>
      <c r="I170" s="65">
        <v>1468040</v>
      </c>
      <c r="J170" s="72" t="s">
        <v>51</v>
      </c>
      <c r="K170" s="69" t="s">
        <v>39</v>
      </c>
      <c r="L170" s="45">
        <v>8868451</v>
      </c>
      <c r="M170" s="73">
        <v>46567</v>
      </c>
      <c r="N170" s="47">
        <v>44713</v>
      </c>
      <c r="O170" s="46" t="s">
        <v>31</v>
      </c>
    </row>
    <row r="171" spans="1:15" ht="30" x14ac:dyDescent="0.25">
      <c r="A171" s="43"/>
      <c r="B171" s="45" t="s">
        <v>795</v>
      </c>
      <c r="C171" s="45" t="s">
        <v>76</v>
      </c>
      <c r="D171" s="69" t="s">
        <v>80</v>
      </c>
      <c r="E171" s="68" t="s">
        <v>470</v>
      </c>
      <c r="F171" s="46" t="s">
        <v>34</v>
      </c>
      <c r="G171" s="46" t="s">
        <v>606</v>
      </c>
      <c r="H171" s="71">
        <v>16195</v>
      </c>
      <c r="I171" s="65">
        <v>480</v>
      </c>
      <c r="J171" s="72" t="s">
        <v>51</v>
      </c>
      <c r="K171" s="69" t="s">
        <v>39</v>
      </c>
      <c r="L171" s="46" t="s">
        <v>31</v>
      </c>
      <c r="M171" s="73" t="s">
        <v>31</v>
      </c>
      <c r="N171" s="47" t="s">
        <v>606</v>
      </c>
      <c r="O171" s="46" t="s">
        <v>31</v>
      </c>
    </row>
    <row r="172" spans="1:15" ht="30" x14ac:dyDescent="0.25">
      <c r="A172" s="43"/>
      <c r="B172" s="45" t="s">
        <v>796</v>
      </c>
      <c r="C172" s="45" t="s">
        <v>76</v>
      </c>
      <c r="D172" s="69" t="s">
        <v>80</v>
      </c>
      <c r="E172" s="68" t="s">
        <v>471</v>
      </c>
      <c r="F172" s="46" t="s">
        <v>34</v>
      </c>
      <c r="G172" s="46" t="s">
        <v>606</v>
      </c>
      <c r="H172" s="71">
        <v>16195</v>
      </c>
      <c r="I172" s="65">
        <v>648</v>
      </c>
      <c r="J172" s="72" t="s">
        <v>51</v>
      </c>
      <c r="K172" s="69" t="s">
        <v>39</v>
      </c>
      <c r="L172" s="46" t="s">
        <v>31</v>
      </c>
      <c r="M172" s="73" t="s">
        <v>31</v>
      </c>
      <c r="N172" s="47" t="s">
        <v>606</v>
      </c>
      <c r="O172" s="46" t="s">
        <v>31</v>
      </c>
    </row>
    <row r="173" spans="1:15" ht="30" x14ac:dyDescent="0.25">
      <c r="A173" s="43"/>
      <c r="B173" s="45" t="s">
        <v>797</v>
      </c>
      <c r="C173" s="45" t="s">
        <v>76</v>
      </c>
      <c r="D173" s="69" t="s">
        <v>80</v>
      </c>
      <c r="E173" s="68" t="s">
        <v>472</v>
      </c>
      <c r="F173" s="46" t="s">
        <v>34</v>
      </c>
      <c r="G173" s="46" t="s">
        <v>606</v>
      </c>
      <c r="H173" s="71">
        <v>16195</v>
      </c>
      <c r="I173" s="65">
        <v>648</v>
      </c>
      <c r="J173" s="72" t="s">
        <v>51</v>
      </c>
      <c r="K173" s="69" t="s">
        <v>39</v>
      </c>
      <c r="L173" s="46" t="s">
        <v>31</v>
      </c>
      <c r="M173" s="73" t="s">
        <v>31</v>
      </c>
      <c r="N173" s="47" t="s">
        <v>606</v>
      </c>
      <c r="O173" s="46" t="s">
        <v>31</v>
      </c>
    </row>
    <row r="174" spans="1:15" ht="30" x14ac:dyDescent="0.25">
      <c r="A174" s="43"/>
      <c r="B174" s="45" t="s">
        <v>798</v>
      </c>
      <c r="C174" s="45" t="s">
        <v>76</v>
      </c>
      <c r="D174" s="69" t="s">
        <v>80</v>
      </c>
      <c r="E174" s="68" t="s">
        <v>473</v>
      </c>
      <c r="F174" s="46" t="s">
        <v>34</v>
      </c>
      <c r="G174" s="46" t="s">
        <v>606</v>
      </c>
      <c r="H174" s="71">
        <v>16195</v>
      </c>
      <c r="I174" s="65">
        <v>1404</v>
      </c>
      <c r="J174" s="72" t="s">
        <v>51</v>
      </c>
      <c r="K174" s="69" t="s">
        <v>39</v>
      </c>
      <c r="L174" s="46" t="s">
        <v>31</v>
      </c>
      <c r="M174" s="73" t="s">
        <v>31</v>
      </c>
      <c r="N174" s="47" t="s">
        <v>606</v>
      </c>
      <c r="O174" s="46" t="s">
        <v>31</v>
      </c>
    </row>
    <row r="175" spans="1:15" ht="30" x14ac:dyDescent="0.25">
      <c r="A175" s="43"/>
      <c r="B175" s="45" t="s">
        <v>799</v>
      </c>
      <c r="C175" s="45" t="s">
        <v>76</v>
      </c>
      <c r="D175" s="69" t="s">
        <v>80</v>
      </c>
      <c r="E175" s="68" t="s">
        <v>474</v>
      </c>
      <c r="F175" s="46" t="s">
        <v>34</v>
      </c>
      <c r="G175" s="46" t="s">
        <v>606</v>
      </c>
      <c r="H175" s="71">
        <v>16195</v>
      </c>
      <c r="I175" s="65">
        <v>1800</v>
      </c>
      <c r="J175" s="72" t="s">
        <v>51</v>
      </c>
      <c r="K175" s="69" t="s">
        <v>39</v>
      </c>
      <c r="L175" s="46" t="s">
        <v>31</v>
      </c>
      <c r="M175" s="73" t="s">
        <v>31</v>
      </c>
      <c r="N175" s="47" t="s">
        <v>606</v>
      </c>
      <c r="O175" s="46" t="s">
        <v>31</v>
      </c>
    </row>
    <row r="176" spans="1:15" ht="30" x14ac:dyDescent="0.25">
      <c r="A176" s="43"/>
      <c r="B176" s="45" t="s">
        <v>800</v>
      </c>
      <c r="C176" s="45" t="s">
        <v>76</v>
      </c>
      <c r="D176" s="69" t="s">
        <v>80</v>
      </c>
      <c r="E176" s="68" t="s">
        <v>475</v>
      </c>
      <c r="F176" s="46" t="s">
        <v>34</v>
      </c>
      <c r="G176" s="46" t="s">
        <v>606</v>
      </c>
      <c r="H176" s="71">
        <v>16195</v>
      </c>
      <c r="I176" s="65">
        <v>696</v>
      </c>
      <c r="J176" s="72" t="s">
        <v>51</v>
      </c>
      <c r="K176" s="69" t="s">
        <v>39</v>
      </c>
      <c r="L176" s="46" t="s">
        <v>31</v>
      </c>
      <c r="M176" s="73" t="s">
        <v>31</v>
      </c>
      <c r="N176" s="47" t="s">
        <v>606</v>
      </c>
      <c r="O176" s="46" t="s">
        <v>31</v>
      </c>
    </row>
    <row r="177" spans="1:15" ht="30" x14ac:dyDescent="0.25">
      <c r="A177" s="43"/>
      <c r="B177" s="45" t="s">
        <v>801</v>
      </c>
      <c r="C177" s="45" t="s">
        <v>76</v>
      </c>
      <c r="D177" s="69" t="s">
        <v>80</v>
      </c>
      <c r="E177" s="68" t="s">
        <v>476</v>
      </c>
      <c r="F177" s="46" t="s">
        <v>34</v>
      </c>
      <c r="G177" s="46" t="s">
        <v>606</v>
      </c>
      <c r="H177" s="71">
        <v>16195</v>
      </c>
      <c r="I177" s="65">
        <v>480</v>
      </c>
      <c r="J177" s="72" t="s">
        <v>51</v>
      </c>
      <c r="K177" s="69" t="s">
        <v>39</v>
      </c>
      <c r="L177" s="46" t="s">
        <v>31</v>
      </c>
      <c r="M177" s="73" t="s">
        <v>31</v>
      </c>
      <c r="N177" s="47" t="s">
        <v>606</v>
      </c>
      <c r="O177" s="46" t="s">
        <v>31</v>
      </c>
    </row>
    <row r="178" spans="1:15" ht="30" x14ac:dyDescent="0.25">
      <c r="A178" s="43"/>
      <c r="B178" s="45" t="s">
        <v>802</v>
      </c>
      <c r="C178" s="45" t="s">
        <v>76</v>
      </c>
      <c r="D178" s="69" t="s">
        <v>80</v>
      </c>
      <c r="E178" s="68" t="s">
        <v>477</v>
      </c>
      <c r="F178" s="46" t="s">
        <v>34</v>
      </c>
      <c r="G178" s="46" t="s">
        <v>606</v>
      </c>
      <c r="H178" s="71">
        <v>16195</v>
      </c>
      <c r="I178" s="65">
        <v>864</v>
      </c>
      <c r="J178" s="72" t="s">
        <v>51</v>
      </c>
      <c r="K178" s="69" t="s">
        <v>39</v>
      </c>
      <c r="L178" s="46" t="s">
        <v>31</v>
      </c>
      <c r="M178" s="73" t="s">
        <v>31</v>
      </c>
      <c r="N178" s="47" t="s">
        <v>606</v>
      </c>
      <c r="O178" s="46" t="s">
        <v>31</v>
      </c>
    </row>
    <row r="179" spans="1:15" ht="30" x14ac:dyDescent="0.25">
      <c r="A179" s="43"/>
      <c r="B179" s="45" t="s">
        <v>803</v>
      </c>
      <c r="C179" s="45" t="s">
        <v>76</v>
      </c>
      <c r="D179" s="69" t="s">
        <v>80</v>
      </c>
      <c r="E179" s="68" t="s">
        <v>478</v>
      </c>
      <c r="F179" s="46" t="s">
        <v>34</v>
      </c>
      <c r="G179" s="46" t="s">
        <v>606</v>
      </c>
      <c r="H179" s="71">
        <v>16195</v>
      </c>
      <c r="I179" s="65">
        <v>600</v>
      </c>
      <c r="J179" s="72" t="s">
        <v>51</v>
      </c>
      <c r="K179" s="69" t="s">
        <v>39</v>
      </c>
      <c r="L179" s="46" t="s">
        <v>31</v>
      </c>
      <c r="M179" s="73" t="s">
        <v>31</v>
      </c>
      <c r="N179" s="47" t="s">
        <v>606</v>
      </c>
      <c r="O179" s="46" t="s">
        <v>31</v>
      </c>
    </row>
    <row r="180" spans="1:15" ht="30" x14ac:dyDescent="0.25">
      <c r="A180" s="43"/>
      <c r="B180" s="45" t="s">
        <v>834</v>
      </c>
      <c r="C180" s="45" t="s">
        <v>76</v>
      </c>
      <c r="D180" s="69" t="s">
        <v>81</v>
      </c>
      <c r="E180" s="68" t="s">
        <v>1265</v>
      </c>
      <c r="F180" s="46" t="s">
        <v>34</v>
      </c>
      <c r="G180" s="46" t="s">
        <v>606</v>
      </c>
      <c r="H180" s="71">
        <v>4316</v>
      </c>
      <c r="I180" s="65">
        <v>1422490</v>
      </c>
      <c r="J180" s="72" t="s">
        <v>51</v>
      </c>
      <c r="K180" s="69" t="s">
        <v>39</v>
      </c>
      <c r="L180" s="45">
        <v>2604734</v>
      </c>
      <c r="M180" s="73">
        <v>46472</v>
      </c>
      <c r="N180" s="47">
        <v>42795</v>
      </c>
      <c r="O180" s="46" t="s">
        <v>31</v>
      </c>
    </row>
    <row r="181" spans="1:15" ht="30" x14ac:dyDescent="0.25">
      <c r="A181" s="43"/>
      <c r="B181" s="45" t="s">
        <v>804</v>
      </c>
      <c r="C181" s="45" t="s">
        <v>76</v>
      </c>
      <c r="D181" s="69" t="s">
        <v>80</v>
      </c>
      <c r="E181" s="68" t="s">
        <v>479</v>
      </c>
      <c r="F181" s="46" t="s">
        <v>34</v>
      </c>
      <c r="G181" s="46" t="s">
        <v>606</v>
      </c>
      <c r="H181" s="71">
        <v>16195</v>
      </c>
      <c r="I181" s="65">
        <v>4380</v>
      </c>
      <c r="J181" s="72" t="s">
        <v>51</v>
      </c>
      <c r="K181" s="69" t="s">
        <v>39</v>
      </c>
      <c r="L181" s="46" t="s">
        <v>31</v>
      </c>
      <c r="M181" s="73" t="s">
        <v>31</v>
      </c>
      <c r="N181" s="47" t="s">
        <v>606</v>
      </c>
      <c r="O181" s="46" t="s">
        <v>31</v>
      </c>
    </row>
    <row r="182" spans="1:15" ht="30" x14ac:dyDescent="0.25">
      <c r="A182" s="43"/>
      <c r="B182" s="45" t="s">
        <v>805</v>
      </c>
      <c r="C182" s="45" t="s">
        <v>76</v>
      </c>
      <c r="D182" s="69" t="s">
        <v>80</v>
      </c>
      <c r="E182" s="68" t="s">
        <v>480</v>
      </c>
      <c r="F182" s="46" t="s">
        <v>34</v>
      </c>
      <c r="G182" s="46" t="s">
        <v>606</v>
      </c>
      <c r="H182" s="71">
        <v>16195</v>
      </c>
      <c r="I182" s="65">
        <v>240</v>
      </c>
      <c r="J182" s="72" t="s">
        <v>51</v>
      </c>
      <c r="K182" s="69" t="s">
        <v>39</v>
      </c>
      <c r="L182" s="46" t="s">
        <v>31</v>
      </c>
      <c r="M182" s="73" t="s">
        <v>31</v>
      </c>
      <c r="N182" s="47" t="s">
        <v>606</v>
      </c>
      <c r="O182" s="46" t="s">
        <v>31</v>
      </c>
    </row>
    <row r="183" spans="1:15" ht="30" x14ac:dyDescent="0.25">
      <c r="A183" s="43"/>
      <c r="B183" s="45" t="s">
        <v>835</v>
      </c>
      <c r="C183" s="45" t="s">
        <v>76</v>
      </c>
      <c r="D183" s="69" t="s">
        <v>81</v>
      </c>
      <c r="E183" s="68" t="s">
        <v>1259</v>
      </c>
      <c r="F183" s="46" t="s">
        <v>34</v>
      </c>
      <c r="G183" s="46" t="s">
        <v>606</v>
      </c>
      <c r="H183" s="71">
        <v>4316</v>
      </c>
      <c r="I183" s="65">
        <v>426747</v>
      </c>
      <c r="J183" s="72" t="s">
        <v>51</v>
      </c>
      <c r="K183" s="69" t="s">
        <v>39</v>
      </c>
      <c r="L183" s="45">
        <v>11884515</v>
      </c>
      <c r="M183" s="73">
        <v>47590</v>
      </c>
      <c r="N183" s="47">
        <v>45748</v>
      </c>
      <c r="O183" s="46" t="s">
        <v>31</v>
      </c>
    </row>
    <row r="184" spans="1:15" ht="30" x14ac:dyDescent="0.25">
      <c r="A184" s="43"/>
      <c r="B184" s="45" t="s">
        <v>641</v>
      </c>
      <c r="C184" s="45" t="s">
        <v>82</v>
      </c>
      <c r="D184" s="69" t="s">
        <v>1016</v>
      </c>
      <c r="E184" s="68" t="s">
        <v>1087</v>
      </c>
      <c r="F184" s="46" t="s">
        <v>34</v>
      </c>
      <c r="G184" s="46" t="s">
        <v>606</v>
      </c>
      <c r="H184" s="71">
        <v>3557</v>
      </c>
      <c r="I184" s="65">
        <v>6193.15</v>
      </c>
      <c r="J184" s="72" t="s">
        <v>51</v>
      </c>
      <c r="K184" s="69" t="s">
        <v>39</v>
      </c>
      <c r="L184" s="45">
        <v>11121888</v>
      </c>
      <c r="M184" s="73">
        <v>46557</v>
      </c>
      <c r="N184" s="47"/>
      <c r="O184" s="46"/>
    </row>
    <row r="185" spans="1:15" ht="30" x14ac:dyDescent="0.25">
      <c r="A185" s="43"/>
      <c r="B185" s="45" t="s">
        <v>642</v>
      </c>
      <c r="C185" s="45" t="s">
        <v>82</v>
      </c>
      <c r="D185" s="69" t="s">
        <v>1016</v>
      </c>
      <c r="E185" s="68" t="s">
        <v>1138</v>
      </c>
      <c r="F185" s="46" t="s">
        <v>34</v>
      </c>
      <c r="G185" s="46" t="s">
        <v>606</v>
      </c>
      <c r="H185" s="71">
        <v>2658</v>
      </c>
      <c r="I185" s="65">
        <v>46642.18</v>
      </c>
      <c r="J185" s="72" t="s">
        <v>53</v>
      </c>
      <c r="K185" s="69" t="s">
        <v>39</v>
      </c>
      <c r="L185" s="45">
        <v>10245900</v>
      </c>
      <c r="M185" s="73">
        <v>46120</v>
      </c>
      <c r="N185" s="47">
        <v>46113</v>
      </c>
      <c r="O185" s="46"/>
    </row>
    <row r="186" spans="1:15" ht="30" x14ac:dyDescent="0.25">
      <c r="A186" s="43"/>
      <c r="B186" s="45" t="s">
        <v>643</v>
      </c>
      <c r="C186" s="45" t="s">
        <v>82</v>
      </c>
      <c r="D186" s="69" t="s">
        <v>1016</v>
      </c>
      <c r="E186" s="68" t="s">
        <v>1092</v>
      </c>
      <c r="F186" s="46" t="s">
        <v>34</v>
      </c>
      <c r="G186" s="46" t="s">
        <v>606</v>
      </c>
      <c r="H186" s="71">
        <v>3557</v>
      </c>
      <c r="I186" s="65">
        <v>11483.14</v>
      </c>
      <c r="J186" s="72" t="s">
        <v>51</v>
      </c>
      <c r="K186" s="69" t="s">
        <v>39</v>
      </c>
      <c r="L186" s="45">
        <v>11765624</v>
      </c>
      <c r="M186" s="73">
        <v>46782</v>
      </c>
      <c r="N186" s="47"/>
      <c r="O186" s="46"/>
    </row>
    <row r="187" spans="1:15" ht="30" x14ac:dyDescent="0.25">
      <c r="A187" s="43"/>
      <c r="B187" s="45" t="s">
        <v>644</v>
      </c>
      <c r="C187" s="45" t="s">
        <v>82</v>
      </c>
      <c r="D187" s="69" t="s">
        <v>1016</v>
      </c>
      <c r="E187" s="68" t="s">
        <v>1139</v>
      </c>
      <c r="F187" s="46" t="s">
        <v>34</v>
      </c>
      <c r="G187" s="46" t="s">
        <v>606</v>
      </c>
      <c r="H187" s="71">
        <v>2658</v>
      </c>
      <c r="I187" s="65">
        <v>41442.639999999999</v>
      </c>
      <c r="J187" s="72" t="s">
        <v>43</v>
      </c>
      <c r="K187" s="69" t="s">
        <v>39</v>
      </c>
      <c r="L187" s="75" t="s">
        <v>1128</v>
      </c>
      <c r="M187" s="74"/>
      <c r="N187" s="47">
        <v>46023</v>
      </c>
      <c r="O187" s="46"/>
    </row>
    <row r="188" spans="1:15" ht="30" x14ac:dyDescent="0.25">
      <c r="A188" s="43"/>
      <c r="B188" s="45" t="s">
        <v>645</v>
      </c>
      <c r="C188" s="45" t="s">
        <v>82</v>
      </c>
      <c r="D188" s="69" t="s">
        <v>1016</v>
      </c>
      <c r="E188" s="68" t="s">
        <v>1140</v>
      </c>
      <c r="F188" s="46" t="s">
        <v>34</v>
      </c>
      <c r="G188" s="46" t="s">
        <v>606</v>
      </c>
      <c r="H188" s="71">
        <v>3557</v>
      </c>
      <c r="I188" s="65">
        <v>6322.18</v>
      </c>
      <c r="J188" s="72" t="s">
        <v>51</v>
      </c>
      <c r="K188" s="69" t="s">
        <v>39</v>
      </c>
      <c r="L188" s="45">
        <v>11752435</v>
      </c>
      <c r="M188" s="73">
        <v>46783</v>
      </c>
      <c r="N188" s="47"/>
      <c r="O188" s="46"/>
    </row>
    <row r="189" spans="1:15" ht="30" x14ac:dyDescent="0.25">
      <c r="A189" s="43"/>
      <c r="B189" s="45" t="s">
        <v>646</v>
      </c>
      <c r="C189" s="45" t="s">
        <v>82</v>
      </c>
      <c r="D189" s="69" t="s">
        <v>1016</v>
      </c>
      <c r="E189" s="68" t="s">
        <v>1141</v>
      </c>
      <c r="F189" s="46" t="s">
        <v>34</v>
      </c>
      <c r="G189" s="46" t="s">
        <v>606</v>
      </c>
      <c r="H189" s="71">
        <v>2658</v>
      </c>
      <c r="I189" s="65">
        <v>61353.88</v>
      </c>
      <c r="J189" s="72" t="s">
        <v>43</v>
      </c>
      <c r="K189" s="69" t="s">
        <v>39</v>
      </c>
      <c r="L189" s="75" t="s">
        <v>1128</v>
      </c>
      <c r="M189" s="74"/>
      <c r="N189" s="47">
        <v>46023</v>
      </c>
      <c r="O189" s="46"/>
    </row>
    <row r="190" spans="1:15" ht="30" x14ac:dyDescent="0.25">
      <c r="A190" s="43"/>
      <c r="B190" s="45" t="s">
        <v>647</v>
      </c>
      <c r="C190" s="45" t="s">
        <v>82</v>
      </c>
      <c r="D190" s="69" t="s">
        <v>1016</v>
      </c>
      <c r="E190" s="68" t="s">
        <v>1142</v>
      </c>
      <c r="F190" s="46" t="s">
        <v>34</v>
      </c>
      <c r="G190" s="46" t="s">
        <v>606</v>
      </c>
      <c r="H190" s="71">
        <v>2658</v>
      </c>
      <c r="I190" s="65">
        <v>45158.400000000001</v>
      </c>
      <c r="J190" s="72" t="s">
        <v>53</v>
      </c>
      <c r="K190" s="69" t="s">
        <v>39</v>
      </c>
      <c r="L190" s="45">
        <v>10552670</v>
      </c>
      <c r="M190" s="73">
        <v>46235</v>
      </c>
      <c r="N190" s="47">
        <v>46235</v>
      </c>
      <c r="O190" s="46"/>
    </row>
    <row r="191" spans="1:15" ht="30" x14ac:dyDescent="0.25">
      <c r="A191" s="43"/>
      <c r="B191" s="45" t="s">
        <v>648</v>
      </c>
      <c r="C191" s="45" t="s">
        <v>82</v>
      </c>
      <c r="D191" s="69" t="s">
        <v>1016</v>
      </c>
      <c r="E191" s="68" t="s">
        <v>1145</v>
      </c>
      <c r="F191" s="46" t="s">
        <v>34</v>
      </c>
      <c r="G191" s="46" t="s">
        <v>606</v>
      </c>
      <c r="H191" s="71">
        <v>3557</v>
      </c>
      <c r="I191" s="65">
        <v>5419.01</v>
      </c>
      <c r="J191" s="72" t="s">
        <v>51</v>
      </c>
      <c r="K191" s="69" t="s">
        <v>39</v>
      </c>
      <c r="L191" s="45">
        <v>11959847</v>
      </c>
      <c r="M191" s="73">
        <v>46833</v>
      </c>
      <c r="N191" s="47"/>
      <c r="O191" s="46"/>
    </row>
    <row r="192" spans="1:15" ht="30" x14ac:dyDescent="0.25">
      <c r="A192" s="43"/>
      <c r="B192" s="45" t="s">
        <v>649</v>
      </c>
      <c r="C192" s="45" t="s">
        <v>82</v>
      </c>
      <c r="D192" s="69" t="s">
        <v>1016</v>
      </c>
      <c r="E192" s="68" t="s">
        <v>1144</v>
      </c>
      <c r="F192" s="46" t="s">
        <v>34</v>
      </c>
      <c r="G192" s="46" t="s">
        <v>606</v>
      </c>
      <c r="H192" s="71">
        <v>3557</v>
      </c>
      <c r="I192" s="65">
        <v>8722.02</v>
      </c>
      <c r="J192" s="72" t="s">
        <v>51</v>
      </c>
      <c r="K192" s="69" t="s">
        <v>39</v>
      </c>
      <c r="L192" s="45">
        <v>11473826</v>
      </c>
      <c r="M192" s="73">
        <v>47470</v>
      </c>
      <c r="N192" s="47"/>
      <c r="O192" s="46"/>
    </row>
    <row r="193" spans="1:15" ht="30" x14ac:dyDescent="0.25">
      <c r="A193" s="43"/>
      <c r="B193" s="45" t="s">
        <v>650</v>
      </c>
      <c r="C193" s="45" t="s">
        <v>82</v>
      </c>
      <c r="D193" s="69" t="s">
        <v>1016</v>
      </c>
      <c r="E193" s="68" t="s">
        <v>1143</v>
      </c>
      <c r="F193" s="46" t="s">
        <v>34</v>
      </c>
      <c r="G193" s="46" t="s">
        <v>606</v>
      </c>
      <c r="H193" s="71">
        <v>3557</v>
      </c>
      <c r="I193" s="65">
        <v>5483.52</v>
      </c>
      <c r="J193" s="72" t="s">
        <v>51</v>
      </c>
      <c r="K193" s="69" t="s">
        <v>39</v>
      </c>
      <c r="L193" s="45">
        <v>11359784</v>
      </c>
      <c r="M193" s="73">
        <v>47413</v>
      </c>
      <c r="N193" s="47"/>
      <c r="O193" s="46"/>
    </row>
    <row r="194" spans="1:15" ht="30" x14ac:dyDescent="0.25">
      <c r="A194" s="43"/>
      <c r="B194" s="45" t="s">
        <v>651</v>
      </c>
      <c r="C194" s="45" t="s">
        <v>82</v>
      </c>
      <c r="D194" s="69" t="s">
        <v>1016</v>
      </c>
      <c r="E194" s="68" t="s">
        <v>1088</v>
      </c>
      <c r="F194" s="46" t="s">
        <v>34</v>
      </c>
      <c r="G194" s="46" t="s">
        <v>606</v>
      </c>
      <c r="H194" s="71">
        <v>3557</v>
      </c>
      <c r="I194" s="65">
        <v>24514.560000000001</v>
      </c>
      <c r="J194" s="72" t="s">
        <v>51</v>
      </c>
      <c r="K194" s="69" t="s">
        <v>39</v>
      </c>
      <c r="L194" s="45">
        <v>11137017</v>
      </c>
      <c r="M194" s="73">
        <v>46584</v>
      </c>
      <c r="N194" s="47"/>
      <c r="O194" s="46"/>
    </row>
    <row r="195" spans="1:15" ht="30" x14ac:dyDescent="0.25">
      <c r="A195" s="43"/>
      <c r="B195" s="45" t="s">
        <v>652</v>
      </c>
      <c r="C195" s="45" t="s">
        <v>82</v>
      </c>
      <c r="D195" s="69" t="s">
        <v>1016</v>
      </c>
      <c r="E195" s="68" t="s">
        <v>1146</v>
      </c>
      <c r="F195" s="46" t="s">
        <v>34</v>
      </c>
      <c r="G195" s="46" t="s">
        <v>606</v>
      </c>
      <c r="H195" s="71">
        <v>3557</v>
      </c>
      <c r="I195" s="65">
        <v>5160.96</v>
      </c>
      <c r="J195" s="72" t="s">
        <v>51</v>
      </c>
      <c r="K195" s="69" t="s">
        <v>39</v>
      </c>
      <c r="L195" s="45">
        <v>11357789</v>
      </c>
      <c r="M195" s="73">
        <v>47413</v>
      </c>
      <c r="N195" s="47"/>
      <c r="O195" s="46"/>
    </row>
    <row r="196" spans="1:15" ht="30" x14ac:dyDescent="0.25">
      <c r="A196" s="43"/>
      <c r="B196" s="45" t="s">
        <v>653</v>
      </c>
      <c r="C196" s="45" t="s">
        <v>82</v>
      </c>
      <c r="D196" s="69" t="s">
        <v>1016</v>
      </c>
      <c r="E196" s="68" t="s">
        <v>342</v>
      </c>
      <c r="F196" s="46" t="s">
        <v>34</v>
      </c>
      <c r="G196" s="46" t="s">
        <v>606</v>
      </c>
      <c r="H196" s="71">
        <v>3557</v>
      </c>
      <c r="I196" s="65">
        <v>9547.7800000000007</v>
      </c>
      <c r="J196" s="72" t="s">
        <v>51</v>
      </c>
      <c r="K196" s="69" t="s">
        <v>39</v>
      </c>
      <c r="L196" s="45">
        <v>12214594</v>
      </c>
      <c r="M196" s="73">
        <v>46904</v>
      </c>
      <c r="N196" s="47"/>
      <c r="O196" s="46"/>
    </row>
    <row r="197" spans="1:15" ht="30" x14ac:dyDescent="0.25">
      <c r="A197" s="43"/>
      <c r="B197" s="45" t="s">
        <v>654</v>
      </c>
      <c r="C197" s="45" t="s">
        <v>82</v>
      </c>
      <c r="D197" s="69" t="s">
        <v>1016</v>
      </c>
      <c r="E197" s="68" t="s">
        <v>343</v>
      </c>
      <c r="F197" s="46" t="s">
        <v>34</v>
      </c>
      <c r="G197" s="46" t="s">
        <v>606</v>
      </c>
      <c r="H197" s="71">
        <v>3557</v>
      </c>
      <c r="I197" s="65">
        <v>4257.79</v>
      </c>
      <c r="J197" s="72" t="s">
        <v>51</v>
      </c>
      <c r="K197" s="69" t="s">
        <v>39</v>
      </c>
      <c r="L197" s="45">
        <v>10943916</v>
      </c>
      <c r="M197" s="73">
        <v>47276</v>
      </c>
      <c r="N197" s="47"/>
      <c r="O197" s="46"/>
    </row>
    <row r="198" spans="1:15" ht="30" x14ac:dyDescent="0.25">
      <c r="A198" s="43"/>
      <c r="B198" s="45" t="s">
        <v>655</v>
      </c>
      <c r="C198" s="45" t="s">
        <v>82</v>
      </c>
      <c r="D198" s="69" t="s">
        <v>1016</v>
      </c>
      <c r="E198" s="68" t="s">
        <v>1086</v>
      </c>
      <c r="F198" s="46" t="s">
        <v>34</v>
      </c>
      <c r="G198" s="46" t="s">
        <v>606</v>
      </c>
      <c r="H198" s="71">
        <v>3557</v>
      </c>
      <c r="I198" s="65">
        <v>4451.33</v>
      </c>
      <c r="J198" s="72" t="s">
        <v>67</v>
      </c>
      <c r="K198" s="69" t="s">
        <v>39</v>
      </c>
      <c r="L198" s="45">
        <v>10368419</v>
      </c>
      <c r="M198" s="100">
        <v>46243</v>
      </c>
      <c r="N198" s="47">
        <v>46235</v>
      </c>
      <c r="O198" s="46"/>
    </row>
    <row r="199" spans="1:15" ht="30" x14ac:dyDescent="0.25">
      <c r="A199" s="43"/>
      <c r="B199" s="45" t="s">
        <v>656</v>
      </c>
      <c r="C199" s="45" t="s">
        <v>82</v>
      </c>
      <c r="D199" s="69" t="s">
        <v>1016</v>
      </c>
      <c r="E199" s="68" t="s">
        <v>344</v>
      </c>
      <c r="F199" s="46" t="s">
        <v>34</v>
      </c>
      <c r="G199" s="46" t="s">
        <v>606</v>
      </c>
      <c r="H199" s="71">
        <v>3557</v>
      </c>
      <c r="I199" s="65">
        <v>12644.35</v>
      </c>
      <c r="J199" s="72" t="s">
        <v>51</v>
      </c>
      <c r="K199" s="69" t="s">
        <v>39</v>
      </c>
      <c r="L199" s="45">
        <v>12364363</v>
      </c>
      <c r="M199" s="87">
        <v>46963</v>
      </c>
      <c r="N199" s="47"/>
      <c r="O199" s="46"/>
    </row>
    <row r="200" spans="1:15" ht="30" x14ac:dyDescent="0.25">
      <c r="A200" s="43"/>
      <c r="B200" s="45" t="s">
        <v>657</v>
      </c>
      <c r="C200" s="45" t="s">
        <v>82</v>
      </c>
      <c r="D200" s="69" t="s">
        <v>1016</v>
      </c>
      <c r="E200" s="68" t="s">
        <v>345</v>
      </c>
      <c r="F200" s="46" t="s">
        <v>34</v>
      </c>
      <c r="G200" s="46" t="s">
        <v>606</v>
      </c>
      <c r="H200" s="71">
        <v>3557</v>
      </c>
      <c r="I200" s="65">
        <v>5741.57</v>
      </c>
      <c r="J200" s="72" t="s">
        <v>51</v>
      </c>
      <c r="K200" s="69" t="s">
        <v>39</v>
      </c>
      <c r="L200" s="45">
        <v>11063771</v>
      </c>
      <c r="M200" s="47">
        <v>47320</v>
      </c>
      <c r="N200" s="47"/>
      <c r="O200" s="46"/>
    </row>
    <row r="201" spans="1:15" ht="30" x14ac:dyDescent="0.25">
      <c r="A201" s="43"/>
      <c r="B201" s="45" t="s">
        <v>658</v>
      </c>
      <c r="C201" s="45" t="s">
        <v>82</v>
      </c>
      <c r="D201" s="69" t="s">
        <v>1016</v>
      </c>
      <c r="E201" s="68" t="s">
        <v>346</v>
      </c>
      <c r="F201" s="46" t="s">
        <v>34</v>
      </c>
      <c r="G201" s="46" t="s">
        <v>606</v>
      </c>
      <c r="H201" s="71">
        <v>3557</v>
      </c>
      <c r="I201" s="65">
        <v>21503.14</v>
      </c>
      <c r="J201" s="72" t="s">
        <v>51</v>
      </c>
      <c r="K201" s="69" t="s">
        <v>39</v>
      </c>
      <c r="L201" s="45">
        <v>11358481</v>
      </c>
      <c r="M201" s="73">
        <v>47413</v>
      </c>
      <c r="N201" s="47"/>
      <c r="O201" s="46"/>
    </row>
    <row r="202" spans="1:15" ht="30" x14ac:dyDescent="0.25">
      <c r="A202" s="43"/>
      <c r="B202" s="45" t="s">
        <v>659</v>
      </c>
      <c r="C202" s="45" t="s">
        <v>82</v>
      </c>
      <c r="D202" s="69" t="s">
        <v>1016</v>
      </c>
      <c r="E202" s="68" t="s">
        <v>347</v>
      </c>
      <c r="F202" s="46" t="s">
        <v>34</v>
      </c>
      <c r="G202" s="46" t="s">
        <v>606</v>
      </c>
      <c r="H202" s="71">
        <v>3557</v>
      </c>
      <c r="I202" s="65">
        <v>6064.13</v>
      </c>
      <c r="J202" s="72" t="s">
        <v>51</v>
      </c>
      <c r="K202" s="69" t="s">
        <v>39</v>
      </c>
      <c r="L202" s="45">
        <v>11310425</v>
      </c>
      <c r="M202" s="73">
        <v>47397</v>
      </c>
      <c r="N202" s="47"/>
      <c r="O202" s="46"/>
    </row>
    <row r="203" spans="1:15" ht="30" x14ac:dyDescent="0.25">
      <c r="A203" s="43"/>
      <c r="B203" s="45" t="s">
        <v>660</v>
      </c>
      <c r="C203" s="45" t="s">
        <v>82</v>
      </c>
      <c r="D203" s="69" t="s">
        <v>1016</v>
      </c>
      <c r="E203" s="68" t="s">
        <v>348</v>
      </c>
      <c r="F203" s="46" t="s">
        <v>34</v>
      </c>
      <c r="G203" s="46" t="s">
        <v>606</v>
      </c>
      <c r="H203" s="71">
        <v>3557</v>
      </c>
      <c r="I203" s="65">
        <v>6064.13</v>
      </c>
      <c r="J203" s="72" t="s">
        <v>51</v>
      </c>
      <c r="K203" s="69" t="s">
        <v>39</v>
      </c>
      <c r="L203" s="45">
        <v>11357742</v>
      </c>
      <c r="M203" s="73">
        <v>47413</v>
      </c>
      <c r="N203" s="47"/>
      <c r="O203" s="46"/>
    </row>
    <row r="204" spans="1:15" ht="30" x14ac:dyDescent="0.25">
      <c r="A204" s="43"/>
      <c r="B204" s="45" t="s">
        <v>661</v>
      </c>
      <c r="C204" s="45" t="s">
        <v>82</v>
      </c>
      <c r="D204" s="69" t="s">
        <v>1016</v>
      </c>
      <c r="E204" s="68" t="s">
        <v>1131</v>
      </c>
      <c r="F204" s="46" t="s">
        <v>34</v>
      </c>
      <c r="G204" s="46" t="s">
        <v>606</v>
      </c>
      <c r="H204" s="71">
        <v>3557</v>
      </c>
      <c r="I204" s="65">
        <v>5160.96</v>
      </c>
      <c r="J204" s="72" t="s">
        <v>51</v>
      </c>
      <c r="K204" s="69" t="s">
        <v>39</v>
      </c>
      <c r="L204" s="45">
        <v>11364743</v>
      </c>
      <c r="M204" s="73">
        <v>47457</v>
      </c>
      <c r="N204" s="47"/>
      <c r="O204" s="46"/>
    </row>
    <row r="205" spans="1:15" ht="30" x14ac:dyDescent="0.25">
      <c r="A205" s="43"/>
      <c r="B205" s="45" t="s">
        <v>662</v>
      </c>
      <c r="C205" s="45" t="s">
        <v>82</v>
      </c>
      <c r="D205" s="69" t="s">
        <v>1016</v>
      </c>
      <c r="E205" s="68" t="s">
        <v>349</v>
      </c>
      <c r="F205" s="46" t="s">
        <v>34</v>
      </c>
      <c r="G205" s="46" t="s">
        <v>606</v>
      </c>
      <c r="H205" s="71">
        <v>3557</v>
      </c>
      <c r="I205" s="65">
        <v>5160.96</v>
      </c>
      <c r="J205" s="72" t="s">
        <v>51</v>
      </c>
      <c r="K205" s="69" t="s">
        <v>39</v>
      </c>
      <c r="L205" s="45">
        <v>11365218</v>
      </c>
      <c r="M205" s="73">
        <v>47470</v>
      </c>
      <c r="N205" s="47"/>
      <c r="O205" s="46"/>
    </row>
    <row r="206" spans="1:15" ht="30" x14ac:dyDescent="0.25">
      <c r="A206" s="43"/>
      <c r="B206" s="45" t="s">
        <v>663</v>
      </c>
      <c r="C206" s="45" t="s">
        <v>82</v>
      </c>
      <c r="D206" s="69" t="s">
        <v>1016</v>
      </c>
      <c r="E206" s="68" t="s">
        <v>350</v>
      </c>
      <c r="F206" s="46" t="s">
        <v>34</v>
      </c>
      <c r="G206" s="46" t="s">
        <v>606</v>
      </c>
      <c r="H206" s="71">
        <v>3557</v>
      </c>
      <c r="I206" s="65">
        <v>29675.52</v>
      </c>
      <c r="J206" s="72" t="s">
        <v>51</v>
      </c>
      <c r="K206" s="69" t="s">
        <v>39</v>
      </c>
      <c r="L206" s="45">
        <v>11429103</v>
      </c>
      <c r="M206" s="73">
        <v>47457</v>
      </c>
      <c r="N206" s="47"/>
      <c r="O206" s="46"/>
    </row>
    <row r="207" spans="1:15" ht="30" x14ac:dyDescent="0.25">
      <c r="A207" s="43"/>
      <c r="B207" s="45" t="s">
        <v>664</v>
      </c>
      <c r="C207" s="45" t="s">
        <v>82</v>
      </c>
      <c r="D207" s="69" t="s">
        <v>1016</v>
      </c>
      <c r="E207" s="68" t="s">
        <v>351</v>
      </c>
      <c r="F207" s="46" t="s">
        <v>34</v>
      </c>
      <c r="G207" s="46" t="s">
        <v>606</v>
      </c>
      <c r="H207" s="71">
        <v>3557</v>
      </c>
      <c r="I207" s="65">
        <v>97326.67</v>
      </c>
      <c r="J207" s="72" t="s">
        <v>51</v>
      </c>
      <c r="K207" s="69" t="s">
        <v>39</v>
      </c>
      <c r="L207" s="45">
        <v>11429368</v>
      </c>
      <c r="M207" s="73">
        <v>47457</v>
      </c>
      <c r="N207" s="47"/>
      <c r="O207" s="46"/>
    </row>
    <row r="208" spans="1:15" ht="30" x14ac:dyDescent="0.25">
      <c r="A208" s="43"/>
      <c r="B208" s="45" t="s">
        <v>665</v>
      </c>
      <c r="C208" s="45" t="s">
        <v>82</v>
      </c>
      <c r="D208" s="69" t="s">
        <v>1016</v>
      </c>
      <c r="E208" s="68" t="s">
        <v>1089</v>
      </c>
      <c r="F208" s="46" t="s">
        <v>34</v>
      </c>
      <c r="G208" s="46" t="s">
        <v>606</v>
      </c>
      <c r="H208" s="71">
        <v>3557</v>
      </c>
      <c r="I208" s="65">
        <v>6967.3</v>
      </c>
      <c r="J208" s="72" t="s">
        <v>51</v>
      </c>
      <c r="K208" s="69" t="s">
        <v>39</v>
      </c>
      <c r="L208" s="45">
        <v>11137068</v>
      </c>
      <c r="M208" s="73">
        <v>46584</v>
      </c>
      <c r="N208" s="47"/>
      <c r="O208" s="46"/>
    </row>
    <row r="209" spans="1:15" ht="30" x14ac:dyDescent="0.25">
      <c r="A209" s="43"/>
      <c r="B209" s="45" t="s">
        <v>666</v>
      </c>
      <c r="C209" s="45" t="s">
        <v>82</v>
      </c>
      <c r="D209" s="69" t="s">
        <v>1016</v>
      </c>
      <c r="E209" s="68" t="s">
        <v>352</v>
      </c>
      <c r="F209" s="46" t="s">
        <v>34</v>
      </c>
      <c r="G209" s="46" t="s">
        <v>606</v>
      </c>
      <c r="H209" s="71">
        <v>3557</v>
      </c>
      <c r="I209" s="65">
        <v>5117.87</v>
      </c>
      <c r="J209" s="72" t="s">
        <v>51</v>
      </c>
      <c r="K209" s="69" t="s">
        <v>39</v>
      </c>
      <c r="L209" s="45">
        <v>11076908</v>
      </c>
      <c r="M209" s="73">
        <v>47330</v>
      </c>
      <c r="N209" s="47"/>
      <c r="O209" s="46"/>
    </row>
    <row r="210" spans="1:15" ht="30" x14ac:dyDescent="0.25">
      <c r="A210" s="43"/>
      <c r="B210" s="45" t="s">
        <v>667</v>
      </c>
      <c r="C210" s="45" t="s">
        <v>82</v>
      </c>
      <c r="D210" s="69" t="s">
        <v>1016</v>
      </c>
      <c r="E210" s="68" t="s">
        <v>1129</v>
      </c>
      <c r="F210" s="46" t="s">
        <v>34</v>
      </c>
      <c r="G210" s="46" t="s">
        <v>606</v>
      </c>
      <c r="H210" s="71">
        <v>3557</v>
      </c>
      <c r="I210" s="65">
        <v>4480.3599999999997</v>
      </c>
      <c r="J210" s="72" t="s">
        <v>51</v>
      </c>
      <c r="K210" s="69" t="s">
        <v>39</v>
      </c>
      <c r="L210" s="45">
        <v>11522869</v>
      </c>
      <c r="M210" s="73">
        <v>47506</v>
      </c>
      <c r="N210" s="47"/>
      <c r="O210" s="46"/>
    </row>
    <row r="211" spans="1:15" ht="30" x14ac:dyDescent="0.25">
      <c r="A211" s="43"/>
      <c r="B211" s="45" t="s">
        <v>668</v>
      </c>
      <c r="C211" s="45" t="s">
        <v>82</v>
      </c>
      <c r="D211" s="69" t="s">
        <v>1016</v>
      </c>
      <c r="E211" s="68" t="s">
        <v>353</v>
      </c>
      <c r="F211" s="46" t="s">
        <v>34</v>
      </c>
      <c r="G211" s="46" t="s">
        <v>606</v>
      </c>
      <c r="H211" s="71">
        <v>3557</v>
      </c>
      <c r="I211" s="65">
        <v>4257.79</v>
      </c>
      <c r="J211" s="72" t="s">
        <v>51</v>
      </c>
      <c r="K211" s="69" t="s">
        <v>39</v>
      </c>
      <c r="L211" s="45">
        <v>10943927</v>
      </c>
      <c r="M211" s="73">
        <v>47276</v>
      </c>
      <c r="N211" s="47"/>
      <c r="O211" s="46"/>
    </row>
    <row r="212" spans="1:15" ht="30" x14ac:dyDescent="0.25">
      <c r="A212" s="43"/>
      <c r="B212" s="45" t="s">
        <v>669</v>
      </c>
      <c r="C212" s="45" t="s">
        <v>82</v>
      </c>
      <c r="D212" s="69" t="s">
        <v>1016</v>
      </c>
      <c r="E212" s="68" t="s">
        <v>354</v>
      </c>
      <c r="F212" s="46" t="s">
        <v>34</v>
      </c>
      <c r="G212" s="46" t="s">
        <v>606</v>
      </c>
      <c r="H212" s="71">
        <v>3557</v>
      </c>
      <c r="I212" s="65">
        <v>4515.84</v>
      </c>
      <c r="J212" s="72" t="s">
        <v>51</v>
      </c>
      <c r="K212" s="69" t="s">
        <v>39</v>
      </c>
      <c r="L212" s="45">
        <v>10943931</v>
      </c>
      <c r="M212" s="73">
        <v>47276</v>
      </c>
      <c r="N212" s="47"/>
      <c r="O212" s="46"/>
    </row>
    <row r="213" spans="1:15" ht="30" x14ac:dyDescent="0.25">
      <c r="A213" s="43"/>
      <c r="B213" s="45" t="s">
        <v>670</v>
      </c>
      <c r="C213" s="45" t="s">
        <v>82</v>
      </c>
      <c r="D213" s="69" t="s">
        <v>1016</v>
      </c>
      <c r="E213" s="68" t="s">
        <v>1130</v>
      </c>
      <c r="F213" s="46" t="s">
        <v>34</v>
      </c>
      <c r="G213" s="46" t="s">
        <v>606</v>
      </c>
      <c r="H213" s="71">
        <v>3557</v>
      </c>
      <c r="I213" s="65">
        <v>4300.76</v>
      </c>
      <c r="J213" s="72" t="s">
        <v>51</v>
      </c>
      <c r="K213" s="69" t="s">
        <v>39</v>
      </c>
      <c r="L213" s="45">
        <v>10943007</v>
      </c>
      <c r="M213" s="73">
        <v>47276</v>
      </c>
      <c r="N213" s="47"/>
      <c r="O213" s="46"/>
    </row>
    <row r="214" spans="1:15" ht="30" x14ac:dyDescent="0.25">
      <c r="A214" s="43"/>
      <c r="B214" s="45" t="s">
        <v>671</v>
      </c>
      <c r="C214" s="45" t="s">
        <v>82</v>
      </c>
      <c r="D214" s="69" t="s">
        <v>1016</v>
      </c>
      <c r="E214" s="68" t="s">
        <v>355</v>
      </c>
      <c r="F214" s="46" t="s">
        <v>34</v>
      </c>
      <c r="G214" s="46" t="s">
        <v>606</v>
      </c>
      <c r="H214" s="71">
        <v>3557</v>
      </c>
      <c r="I214" s="65">
        <v>4386.82</v>
      </c>
      <c r="J214" s="72" t="s">
        <v>51</v>
      </c>
      <c r="K214" s="69" t="s">
        <v>39</v>
      </c>
      <c r="L214" s="45">
        <v>10986068</v>
      </c>
      <c r="M214" s="73">
        <v>47291</v>
      </c>
      <c r="N214" s="47">
        <v>45444</v>
      </c>
      <c r="O214" s="46"/>
    </row>
    <row r="215" spans="1:15" ht="30" x14ac:dyDescent="0.25">
      <c r="A215" s="43"/>
      <c r="B215" s="45" t="s">
        <v>672</v>
      </c>
      <c r="C215" s="45" t="s">
        <v>82</v>
      </c>
      <c r="D215" s="69" t="s">
        <v>1016</v>
      </c>
      <c r="E215" s="68" t="s">
        <v>356</v>
      </c>
      <c r="F215" s="46" t="s">
        <v>34</v>
      </c>
      <c r="G215" s="46" t="s">
        <v>606</v>
      </c>
      <c r="H215" s="71">
        <v>3557</v>
      </c>
      <c r="I215" s="65">
        <v>16783.439999999999</v>
      </c>
      <c r="J215" s="72" t="s">
        <v>51</v>
      </c>
      <c r="K215" s="69" t="s">
        <v>39</v>
      </c>
      <c r="L215" s="45">
        <v>10986070</v>
      </c>
      <c r="M215" s="73">
        <v>47330</v>
      </c>
      <c r="N215" s="47"/>
      <c r="O215" s="46"/>
    </row>
    <row r="216" spans="1:15" ht="30" x14ac:dyDescent="0.25">
      <c r="A216" s="43"/>
      <c r="B216" s="45" t="s">
        <v>673</v>
      </c>
      <c r="C216" s="45" t="s">
        <v>82</v>
      </c>
      <c r="D216" s="69" t="s">
        <v>1016</v>
      </c>
      <c r="E216" s="68" t="s">
        <v>1127</v>
      </c>
      <c r="F216" s="46" t="s">
        <v>34</v>
      </c>
      <c r="G216" s="46" t="s">
        <v>606</v>
      </c>
      <c r="H216" s="71">
        <v>3557</v>
      </c>
      <c r="I216" s="65">
        <v>17846.599999999999</v>
      </c>
      <c r="J216" s="72" t="s">
        <v>51</v>
      </c>
      <c r="K216" s="69" t="s">
        <v>39</v>
      </c>
      <c r="L216" s="45">
        <v>10986062</v>
      </c>
      <c r="M216" s="73">
        <v>47330</v>
      </c>
      <c r="N216" s="47"/>
      <c r="O216" s="46"/>
    </row>
    <row r="217" spans="1:15" ht="30" x14ac:dyDescent="0.25">
      <c r="A217" s="43"/>
      <c r="B217" s="45" t="s">
        <v>674</v>
      </c>
      <c r="C217" s="45" t="s">
        <v>82</v>
      </c>
      <c r="D217" s="69" t="s">
        <v>1016</v>
      </c>
      <c r="E217" s="68" t="s">
        <v>1126</v>
      </c>
      <c r="F217" s="46" t="s">
        <v>34</v>
      </c>
      <c r="G217" s="46" t="s">
        <v>606</v>
      </c>
      <c r="H217" s="71">
        <v>3557</v>
      </c>
      <c r="I217" s="65">
        <v>15482.88</v>
      </c>
      <c r="J217" s="72" t="s">
        <v>51</v>
      </c>
      <c r="K217" s="69" t="s">
        <v>39</v>
      </c>
      <c r="L217" s="45">
        <v>10986074</v>
      </c>
      <c r="M217" s="73">
        <v>47330</v>
      </c>
      <c r="N217" s="47"/>
      <c r="O217" s="46"/>
    </row>
    <row r="218" spans="1:15" ht="30" x14ac:dyDescent="0.25">
      <c r="A218" s="43"/>
      <c r="B218" s="45" t="s">
        <v>675</v>
      </c>
      <c r="C218" s="45" t="s">
        <v>82</v>
      </c>
      <c r="D218" s="69" t="s">
        <v>1016</v>
      </c>
      <c r="E218" s="68" t="s">
        <v>1133</v>
      </c>
      <c r="F218" s="46" t="s">
        <v>34</v>
      </c>
      <c r="G218" s="46" t="s">
        <v>606</v>
      </c>
      <c r="H218" s="71">
        <v>3557</v>
      </c>
      <c r="I218" s="65">
        <v>12044.39</v>
      </c>
      <c r="J218" s="72" t="s">
        <v>35</v>
      </c>
      <c r="K218" s="69" t="s">
        <v>39</v>
      </c>
      <c r="L218" s="45"/>
      <c r="M218" s="73"/>
      <c r="N218" s="47" t="s">
        <v>1132</v>
      </c>
      <c r="O218" s="46"/>
    </row>
    <row r="219" spans="1:15" ht="30" x14ac:dyDescent="0.25">
      <c r="A219" s="43"/>
      <c r="B219" s="45" t="s">
        <v>676</v>
      </c>
      <c r="C219" s="45" t="s">
        <v>82</v>
      </c>
      <c r="D219" s="69" t="s">
        <v>1016</v>
      </c>
      <c r="E219" s="68" t="s">
        <v>1091</v>
      </c>
      <c r="F219" s="46" t="s">
        <v>34</v>
      </c>
      <c r="G219" s="46" t="s">
        <v>606</v>
      </c>
      <c r="H219" s="71">
        <v>3557</v>
      </c>
      <c r="I219" s="65">
        <v>11354.11</v>
      </c>
      <c r="J219" s="72" t="s">
        <v>51</v>
      </c>
      <c r="K219" s="69" t="s">
        <v>39</v>
      </c>
      <c r="L219" s="45">
        <v>11767607</v>
      </c>
      <c r="M219" s="73">
        <v>46746</v>
      </c>
      <c r="N219" s="47"/>
      <c r="O219" s="46"/>
    </row>
    <row r="220" spans="1:15" ht="30" x14ac:dyDescent="0.25">
      <c r="A220" s="43"/>
      <c r="B220" s="45" t="s">
        <v>677</v>
      </c>
      <c r="C220" s="45" t="s">
        <v>82</v>
      </c>
      <c r="D220" s="69" t="s">
        <v>1016</v>
      </c>
      <c r="E220" s="68" t="s">
        <v>1090</v>
      </c>
      <c r="F220" s="46" t="s">
        <v>34</v>
      </c>
      <c r="G220" s="46" t="s">
        <v>606</v>
      </c>
      <c r="H220" s="71">
        <v>3557</v>
      </c>
      <c r="I220" s="65">
        <v>15740.93</v>
      </c>
      <c r="J220" s="72" t="s">
        <v>51</v>
      </c>
      <c r="K220" s="69" t="s">
        <v>39</v>
      </c>
      <c r="L220" s="45">
        <v>11492845</v>
      </c>
      <c r="M220" s="73">
        <v>46675</v>
      </c>
      <c r="N220" s="47"/>
      <c r="O220" s="46"/>
    </row>
    <row r="221" spans="1:15" ht="30" x14ac:dyDescent="0.25">
      <c r="A221" s="43"/>
      <c r="B221" s="45" t="s">
        <v>678</v>
      </c>
      <c r="C221" s="45" t="s">
        <v>82</v>
      </c>
      <c r="D221" s="69" t="s">
        <v>1016</v>
      </c>
      <c r="E221" s="68" t="s">
        <v>1125</v>
      </c>
      <c r="F221" s="46" t="s">
        <v>34</v>
      </c>
      <c r="G221" s="46" t="s">
        <v>606</v>
      </c>
      <c r="H221" s="71">
        <v>3557</v>
      </c>
      <c r="I221" s="65">
        <v>4709.38</v>
      </c>
      <c r="J221" s="72" t="s">
        <v>51</v>
      </c>
      <c r="K221" s="69" t="s">
        <v>39</v>
      </c>
      <c r="L221" s="45">
        <v>11786000</v>
      </c>
      <c r="M221" s="73">
        <v>46777</v>
      </c>
      <c r="N221" s="47"/>
      <c r="O221" s="46"/>
    </row>
    <row r="222" spans="1:15" ht="30" x14ac:dyDescent="0.25">
      <c r="A222" s="43"/>
      <c r="B222" s="45" t="s">
        <v>679</v>
      </c>
      <c r="C222" s="45" t="s">
        <v>82</v>
      </c>
      <c r="D222" s="69" t="s">
        <v>1016</v>
      </c>
      <c r="E222" s="68" t="s">
        <v>1124</v>
      </c>
      <c r="F222" s="46" t="s">
        <v>34</v>
      </c>
      <c r="G222" s="46" t="s">
        <v>606</v>
      </c>
      <c r="H222" s="71">
        <v>3557</v>
      </c>
      <c r="I222" s="65">
        <v>11612.16</v>
      </c>
      <c r="J222" s="72" t="s">
        <v>51</v>
      </c>
      <c r="K222" s="69" t="s">
        <v>39</v>
      </c>
      <c r="L222" s="45">
        <v>11791632</v>
      </c>
      <c r="M222" s="73">
        <v>47603</v>
      </c>
      <c r="N222" s="47"/>
      <c r="O222" s="46"/>
    </row>
    <row r="223" spans="1:15" ht="30" x14ac:dyDescent="0.25">
      <c r="A223" s="43"/>
      <c r="B223" s="45" t="s">
        <v>680</v>
      </c>
      <c r="C223" s="45" t="s">
        <v>82</v>
      </c>
      <c r="D223" s="69" t="s">
        <v>1016</v>
      </c>
      <c r="E223" s="68" t="s">
        <v>1123</v>
      </c>
      <c r="F223" s="46" t="s">
        <v>34</v>
      </c>
      <c r="G223" s="46" t="s">
        <v>606</v>
      </c>
      <c r="H223" s="71">
        <v>3557</v>
      </c>
      <c r="I223" s="65">
        <v>36126.720000000001</v>
      </c>
      <c r="J223" s="72" t="s">
        <v>51</v>
      </c>
      <c r="K223" s="69" t="s">
        <v>39</v>
      </c>
      <c r="L223" s="45">
        <v>12011119</v>
      </c>
      <c r="M223" s="73">
        <v>47700</v>
      </c>
      <c r="N223" s="47"/>
      <c r="O223" s="46"/>
    </row>
    <row r="224" spans="1:15" ht="30" x14ac:dyDescent="0.25">
      <c r="A224" s="43"/>
      <c r="B224" s="45" t="s">
        <v>681</v>
      </c>
      <c r="C224" s="45" t="s">
        <v>82</v>
      </c>
      <c r="D224" s="69" t="s">
        <v>1016</v>
      </c>
      <c r="E224" s="68" t="s">
        <v>83</v>
      </c>
      <c r="F224" s="46" t="s">
        <v>34</v>
      </c>
      <c r="G224" s="46" t="s">
        <v>606</v>
      </c>
      <c r="H224" s="71">
        <v>3557</v>
      </c>
      <c r="I224" s="65">
        <v>66786.179999999993</v>
      </c>
      <c r="J224" s="72" t="s">
        <v>51</v>
      </c>
      <c r="K224" s="69" t="s">
        <v>39</v>
      </c>
      <c r="L224" s="45">
        <v>8357850</v>
      </c>
      <c r="M224" s="73">
        <v>46533</v>
      </c>
      <c r="N224" s="47"/>
      <c r="O224" s="46"/>
    </row>
    <row r="225" spans="1:15" ht="30" x14ac:dyDescent="0.25">
      <c r="A225" s="43"/>
      <c r="B225" s="45" t="s">
        <v>682</v>
      </c>
      <c r="C225" s="45" t="s">
        <v>82</v>
      </c>
      <c r="D225" s="69" t="s">
        <v>1016</v>
      </c>
      <c r="E225" s="68" t="s">
        <v>85</v>
      </c>
      <c r="F225" s="46" t="s">
        <v>34</v>
      </c>
      <c r="G225" s="46" t="s">
        <v>606</v>
      </c>
      <c r="H225" s="71">
        <v>22233</v>
      </c>
      <c r="I225" s="65">
        <v>530480.76</v>
      </c>
      <c r="J225" s="72" t="s">
        <v>51</v>
      </c>
      <c r="K225" s="69" t="s">
        <v>39</v>
      </c>
      <c r="L225" s="45">
        <v>12397040</v>
      </c>
      <c r="M225" s="73">
        <v>47754</v>
      </c>
      <c r="N225" s="47"/>
      <c r="O225" s="46"/>
    </row>
    <row r="226" spans="1:15" ht="30" x14ac:dyDescent="0.25">
      <c r="A226" s="43"/>
      <c r="B226" s="45" t="s">
        <v>806</v>
      </c>
      <c r="C226" s="45" t="s">
        <v>76</v>
      </c>
      <c r="D226" s="69" t="s">
        <v>80</v>
      </c>
      <c r="E226" s="68" t="s">
        <v>481</v>
      </c>
      <c r="F226" s="46" t="s">
        <v>34</v>
      </c>
      <c r="G226" s="46" t="s">
        <v>606</v>
      </c>
      <c r="H226" s="71">
        <v>16195</v>
      </c>
      <c r="I226" s="65">
        <v>5700</v>
      </c>
      <c r="J226" s="72" t="s">
        <v>51</v>
      </c>
      <c r="K226" s="69" t="s">
        <v>39</v>
      </c>
      <c r="L226" s="46" t="s">
        <v>31</v>
      </c>
      <c r="M226" s="73" t="s">
        <v>31</v>
      </c>
      <c r="N226" s="47" t="s">
        <v>606</v>
      </c>
      <c r="O226" s="46" t="s">
        <v>31</v>
      </c>
    </row>
    <row r="227" spans="1:15" ht="30" x14ac:dyDescent="0.25">
      <c r="A227" s="43"/>
      <c r="B227" s="45" t="s">
        <v>807</v>
      </c>
      <c r="C227" s="45" t="s">
        <v>76</v>
      </c>
      <c r="D227" s="69" t="s">
        <v>80</v>
      </c>
      <c r="E227" s="68" t="s">
        <v>482</v>
      </c>
      <c r="F227" s="46" t="s">
        <v>34</v>
      </c>
      <c r="G227" s="46" t="s">
        <v>606</v>
      </c>
      <c r="H227" s="71">
        <v>16195</v>
      </c>
      <c r="I227" s="65">
        <v>720</v>
      </c>
      <c r="J227" s="72" t="s">
        <v>51</v>
      </c>
      <c r="K227" s="69" t="s">
        <v>39</v>
      </c>
      <c r="L227" s="46" t="s">
        <v>31</v>
      </c>
      <c r="M227" s="73" t="s">
        <v>31</v>
      </c>
      <c r="N227" s="47" t="s">
        <v>606</v>
      </c>
      <c r="O227" s="46" t="s">
        <v>31</v>
      </c>
    </row>
    <row r="228" spans="1:15" ht="30" x14ac:dyDescent="0.25">
      <c r="A228" s="43"/>
      <c r="B228" s="45" t="s">
        <v>808</v>
      </c>
      <c r="C228" s="45" t="s">
        <v>76</v>
      </c>
      <c r="D228" s="69" t="s">
        <v>80</v>
      </c>
      <c r="E228" s="68" t="s">
        <v>483</v>
      </c>
      <c r="F228" s="46" t="s">
        <v>34</v>
      </c>
      <c r="G228" s="46" t="s">
        <v>606</v>
      </c>
      <c r="H228" s="71">
        <v>16195</v>
      </c>
      <c r="I228" s="65">
        <v>2304</v>
      </c>
      <c r="J228" s="72" t="s">
        <v>51</v>
      </c>
      <c r="K228" s="69" t="s">
        <v>39</v>
      </c>
      <c r="L228" s="46" t="s">
        <v>31</v>
      </c>
      <c r="M228" s="73" t="s">
        <v>31</v>
      </c>
      <c r="N228" s="47" t="s">
        <v>606</v>
      </c>
      <c r="O228" s="46" t="s">
        <v>31</v>
      </c>
    </row>
    <row r="229" spans="1:15" ht="30" x14ac:dyDescent="0.25">
      <c r="A229" s="43"/>
      <c r="B229" s="45" t="s">
        <v>809</v>
      </c>
      <c r="C229" s="45" t="s">
        <v>76</v>
      </c>
      <c r="D229" s="69" t="s">
        <v>80</v>
      </c>
      <c r="E229" s="68" t="s">
        <v>484</v>
      </c>
      <c r="F229" s="46" t="s">
        <v>34</v>
      </c>
      <c r="G229" s="46" t="s">
        <v>606</v>
      </c>
      <c r="H229" s="71">
        <v>16195</v>
      </c>
      <c r="I229" s="65">
        <v>4800</v>
      </c>
      <c r="J229" s="72" t="s">
        <v>51</v>
      </c>
      <c r="K229" s="69" t="s">
        <v>39</v>
      </c>
      <c r="L229" s="46" t="s">
        <v>31</v>
      </c>
      <c r="M229" s="73" t="s">
        <v>31</v>
      </c>
      <c r="N229" s="47" t="s">
        <v>606</v>
      </c>
      <c r="O229" s="46" t="s">
        <v>31</v>
      </c>
    </row>
    <row r="230" spans="1:15" ht="30" x14ac:dyDescent="0.25">
      <c r="A230" s="43"/>
      <c r="B230" s="45" t="s">
        <v>810</v>
      </c>
      <c r="C230" s="45" t="s">
        <v>76</v>
      </c>
      <c r="D230" s="69" t="s">
        <v>80</v>
      </c>
      <c r="E230" s="68" t="s">
        <v>485</v>
      </c>
      <c r="F230" s="46" t="s">
        <v>34</v>
      </c>
      <c r="G230" s="46" t="s">
        <v>606</v>
      </c>
      <c r="H230" s="71">
        <v>16195</v>
      </c>
      <c r="I230" s="65">
        <v>696</v>
      </c>
      <c r="J230" s="72" t="s">
        <v>51</v>
      </c>
      <c r="K230" s="69" t="s">
        <v>39</v>
      </c>
      <c r="L230" s="46" t="s">
        <v>31</v>
      </c>
      <c r="M230" s="73" t="s">
        <v>31</v>
      </c>
      <c r="N230" s="47" t="s">
        <v>606</v>
      </c>
      <c r="O230" s="46" t="s">
        <v>31</v>
      </c>
    </row>
    <row r="231" spans="1:15" ht="30" x14ac:dyDescent="0.25">
      <c r="A231" s="43"/>
      <c r="B231" s="45" t="s">
        <v>811</v>
      </c>
      <c r="C231" s="45" t="s">
        <v>76</v>
      </c>
      <c r="D231" s="69" t="s">
        <v>80</v>
      </c>
      <c r="E231" s="68" t="s">
        <v>486</v>
      </c>
      <c r="F231" s="46" t="s">
        <v>34</v>
      </c>
      <c r="G231" s="46" t="s">
        <v>606</v>
      </c>
      <c r="H231" s="71">
        <v>16195</v>
      </c>
      <c r="I231" s="65">
        <v>456</v>
      </c>
      <c r="J231" s="72" t="s">
        <v>51</v>
      </c>
      <c r="K231" s="69" t="s">
        <v>39</v>
      </c>
      <c r="L231" s="46" t="s">
        <v>31</v>
      </c>
      <c r="M231" s="73" t="s">
        <v>31</v>
      </c>
      <c r="N231" s="47" t="s">
        <v>606</v>
      </c>
      <c r="O231" s="46" t="s">
        <v>31</v>
      </c>
    </row>
    <row r="232" spans="1:15" ht="30" x14ac:dyDescent="0.25">
      <c r="A232" s="43"/>
      <c r="B232" s="45" t="s">
        <v>812</v>
      </c>
      <c r="C232" s="45" t="s">
        <v>76</v>
      </c>
      <c r="D232" s="69" t="s">
        <v>80</v>
      </c>
      <c r="E232" s="68" t="s">
        <v>487</v>
      </c>
      <c r="F232" s="46" t="s">
        <v>34</v>
      </c>
      <c r="G232" s="46" t="s">
        <v>606</v>
      </c>
      <c r="H232" s="71">
        <v>16195</v>
      </c>
      <c r="I232" s="65">
        <v>35580</v>
      </c>
      <c r="J232" s="72" t="s">
        <v>51</v>
      </c>
      <c r="K232" s="69" t="s">
        <v>39</v>
      </c>
      <c r="L232" s="46" t="s">
        <v>31</v>
      </c>
      <c r="M232" s="73" t="s">
        <v>31</v>
      </c>
      <c r="N232" s="47" t="s">
        <v>606</v>
      </c>
      <c r="O232" s="46" t="s">
        <v>31</v>
      </c>
    </row>
    <row r="233" spans="1:15" ht="45" x14ac:dyDescent="0.25">
      <c r="A233" s="43"/>
      <c r="B233" s="45" t="s">
        <v>698</v>
      </c>
      <c r="C233" s="45" t="s">
        <v>76</v>
      </c>
      <c r="D233" s="69" t="s">
        <v>78</v>
      </c>
      <c r="E233" s="68" t="s">
        <v>1112</v>
      </c>
      <c r="F233" s="46" t="s">
        <v>34</v>
      </c>
      <c r="G233" s="46" t="s">
        <v>606</v>
      </c>
      <c r="H233" s="71">
        <v>5584</v>
      </c>
      <c r="I233" s="65">
        <v>150000</v>
      </c>
      <c r="J233" s="72" t="s">
        <v>53</v>
      </c>
      <c r="K233" s="69" t="s">
        <v>36</v>
      </c>
      <c r="L233" s="45" t="s">
        <v>1115</v>
      </c>
      <c r="M233" s="73">
        <v>46056</v>
      </c>
      <c r="N233" s="47"/>
      <c r="O233" s="46"/>
    </row>
    <row r="234" spans="1:15" ht="30" x14ac:dyDescent="0.25">
      <c r="A234" s="43"/>
      <c r="B234" s="45" t="s">
        <v>699</v>
      </c>
      <c r="C234" s="45" t="s">
        <v>76</v>
      </c>
      <c r="D234" s="69" t="s">
        <v>78</v>
      </c>
      <c r="E234" s="68" t="s">
        <v>1111</v>
      </c>
      <c r="F234" s="46" t="s">
        <v>34</v>
      </c>
      <c r="G234" s="46" t="s">
        <v>606</v>
      </c>
      <c r="H234" s="71">
        <v>19372</v>
      </c>
      <c r="I234" s="65">
        <v>1500000</v>
      </c>
      <c r="J234" s="72" t="s">
        <v>35</v>
      </c>
      <c r="K234" s="69" t="s">
        <v>36</v>
      </c>
      <c r="L234" s="45"/>
      <c r="M234" s="73"/>
      <c r="N234" s="47">
        <v>46174</v>
      </c>
      <c r="O234" s="46"/>
    </row>
    <row r="235" spans="1:15" ht="30" x14ac:dyDescent="0.25">
      <c r="A235" s="43"/>
      <c r="B235" s="45" t="s">
        <v>700</v>
      </c>
      <c r="C235" s="45" t="s">
        <v>76</v>
      </c>
      <c r="D235" s="69" t="s">
        <v>78</v>
      </c>
      <c r="E235" s="68" t="s">
        <v>1110</v>
      </c>
      <c r="F235" s="46" t="s">
        <v>34</v>
      </c>
      <c r="G235" s="46" t="s">
        <v>606</v>
      </c>
      <c r="H235" s="71">
        <v>17809</v>
      </c>
      <c r="I235" s="65">
        <v>350000</v>
      </c>
      <c r="J235" s="72" t="s">
        <v>53</v>
      </c>
      <c r="K235" s="69" t="s">
        <v>36</v>
      </c>
      <c r="L235" s="75" t="s">
        <v>1114</v>
      </c>
      <c r="M235" s="74"/>
      <c r="N235" s="47"/>
      <c r="O235" s="46"/>
    </row>
    <row r="236" spans="1:15" ht="30" x14ac:dyDescent="0.25">
      <c r="A236" s="43"/>
      <c r="B236" s="45" t="s">
        <v>701</v>
      </c>
      <c r="C236" s="45" t="s">
        <v>76</v>
      </c>
      <c r="D236" s="69" t="s">
        <v>78</v>
      </c>
      <c r="E236" s="68" t="s">
        <v>1109</v>
      </c>
      <c r="F236" s="46" t="s">
        <v>34</v>
      </c>
      <c r="G236" s="46" t="s">
        <v>606</v>
      </c>
      <c r="H236" s="71">
        <v>25321</v>
      </c>
      <c r="I236" s="65">
        <v>150000</v>
      </c>
      <c r="J236" s="72" t="s">
        <v>43</v>
      </c>
      <c r="K236" s="69" t="s">
        <v>36</v>
      </c>
      <c r="L236" s="45" t="s">
        <v>1113</v>
      </c>
      <c r="M236" s="73">
        <v>46318</v>
      </c>
      <c r="N236" s="47">
        <v>46174</v>
      </c>
      <c r="O236" s="46"/>
    </row>
    <row r="237" spans="1:15" ht="30" x14ac:dyDescent="0.25">
      <c r="A237" s="43"/>
      <c r="B237" s="45" t="s">
        <v>684</v>
      </c>
      <c r="C237" s="45" t="s">
        <v>76</v>
      </c>
      <c r="D237" s="69" t="s">
        <v>77</v>
      </c>
      <c r="E237" s="68" t="s">
        <v>358</v>
      </c>
      <c r="F237" s="46" t="s">
        <v>34</v>
      </c>
      <c r="G237" s="46" t="s">
        <v>606</v>
      </c>
      <c r="H237" s="71">
        <v>5789</v>
      </c>
      <c r="I237" s="65">
        <v>130000</v>
      </c>
      <c r="J237" s="72" t="s">
        <v>53</v>
      </c>
      <c r="K237" s="69" t="s">
        <v>39</v>
      </c>
      <c r="L237" s="45">
        <v>12239394</v>
      </c>
      <c r="M237" s="73">
        <v>46253</v>
      </c>
      <c r="N237" s="47"/>
      <c r="O237" s="46"/>
    </row>
    <row r="238" spans="1:15" ht="30" x14ac:dyDescent="0.25">
      <c r="A238" s="43"/>
      <c r="B238" s="45" t="s">
        <v>685</v>
      </c>
      <c r="C238" s="45" t="s">
        <v>76</v>
      </c>
      <c r="D238" s="69" t="s">
        <v>77</v>
      </c>
      <c r="E238" s="68" t="s">
        <v>359</v>
      </c>
      <c r="F238" s="46" t="s">
        <v>34</v>
      </c>
      <c r="G238" s="46" t="s">
        <v>606</v>
      </c>
      <c r="H238" s="71">
        <v>5312</v>
      </c>
      <c r="I238" s="65">
        <v>830000</v>
      </c>
      <c r="J238" s="72" t="s">
        <v>53</v>
      </c>
      <c r="K238" s="69" t="s">
        <v>39</v>
      </c>
      <c r="L238" s="45">
        <v>12293203</v>
      </c>
      <c r="M238" s="73">
        <v>46266</v>
      </c>
      <c r="N238" s="47"/>
      <c r="O238" s="46"/>
    </row>
    <row r="239" spans="1:15" ht="30" x14ac:dyDescent="0.25">
      <c r="A239" s="43"/>
      <c r="B239" s="45" t="s">
        <v>686</v>
      </c>
      <c r="C239" s="45" t="s">
        <v>76</v>
      </c>
      <c r="D239" s="69" t="s">
        <v>77</v>
      </c>
      <c r="E239" s="68" t="s">
        <v>360</v>
      </c>
      <c r="F239" s="46" t="s">
        <v>34</v>
      </c>
      <c r="G239" s="46" t="s">
        <v>606</v>
      </c>
      <c r="H239" s="71">
        <v>15814</v>
      </c>
      <c r="I239" s="65">
        <v>390000</v>
      </c>
      <c r="J239" s="72" t="s">
        <v>53</v>
      </c>
      <c r="K239" s="69" t="s">
        <v>39</v>
      </c>
      <c r="L239" s="45">
        <v>12291784</v>
      </c>
      <c r="M239" s="73">
        <v>46269</v>
      </c>
      <c r="N239" s="47"/>
      <c r="O239" s="46"/>
    </row>
    <row r="240" spans="1:15" ht="30" x14ac:dyDescent="0.25">
      <c r="A240" s="43"/>
      <c r="B240" s="45" t="s">
        <v>687</v>
      </c>
      <c r="C240" s="45" t="s">
        <v>76</v>
      </c>
      <c r="D240" s="69" t="s">
        <v>77</v>
      </c>
      <c r="E240" s="68" t="s">
        <v>361</v>
      </c>
      <c r="F240" s="46" t="s">
        <v>34</v>
      </c>
      <c r="G240" s="46" t="s">
        <v>606</v>
      </c>
      <c r="H240" s="71">
        <v>15814</v>
      </c>
      <c r="I240" s="65">
        <v>50000</v>
      </c>
      <c r="J240" s="72" t="s">
        <v>53</v>
      </c>
      <c r="K240" s="69" t="s">
        <v>39</v>
      </c>
      <c r="L240" s="45">
        <v>12291784</v>
      </c>
      <c r="M240" s="73">
        <v>46269</v>
      </c>
      <c r="N240" s="47"/>
      <c r="O240" s="46"/>
    </row>
    <row r="241" spans="1:15" ht="30" x14ac:dyDescent="0.25">
      <c r="A241" s="43"/>
      <c r="B241" s="45" t="s">
        <v>688</v>
      </c>
      <c r="C241" s="45" t="s">
        <v>76</v>
      </c>
      <c r="D241" s="69" t="s">
        <v>77</v>
      </c>
      <c r="E241" s="68" t="s">
        <v>362</v>
      </c>
      <c r="F241" s="46" t="s">
        <v>34</v>
      </c>
      <c r="G241" s="46" t="s">
        <v>606</v>
      </c>
      <c r="H241" s="71">
        <v>15814</v>
      </c>
      <c r="I241" s="65">
        <v>780000</v>
      </c>
      <c r="J241" s="72" t="s">
        <v>53</v>
      </c>
      <c r="K241" s="69" t="s">
        <v>39</v>
      </c>
      <c r="L241" s="45">
        <v>12025635</v>
      </c>
      <c r="M241" s="73">
        <v>46177</v>
      </c>
      <c r="N241" s="47"/>
      <c r="O241" s="46"/>
    </row>
    <row r="242" spans="1:15" ht="30" x14ac:dyDescent="0.25">
      <c r="A242" s="43"/>
      <c r="B242" s="45" t="s">
        <v>689</v>
      </c>
      <c r="C242" s="45" t="s">
        <v>76</v>
      </c>
      <c r="D242" s="69" t="s">
        <v>77</v>
      </c>
      <c r="E242" s="68" t="s">
        <v>363</v>
      </c>
      <c r="F242" s="46" t="s">
        <v>34</v>
      </c>
      <c r="G242" s="46" t="s">
        <v>606</v>
      </c>
      <c r="H242" s="71">
        <v>15814</v>
      </c>
      <c r="I242" s="65">
        <v>80000</v>
      </c>
      <c r="J242" s="72" t="s">
        <v>53</v>
      </c>
      <c r="K242" s="69" t="s">
        <v>39</v>
      </c>
      <c r="L242" s="45">
        <v>12025635</v>
      </c>
      <c r="M242" s="73">
        <v>46177</v>
      </c>
      <c r="N242" s="47"/>
      <c r="O242" s="46"/>
    </row>
    <row r="243" spans="1:15" ht="30" x14ac:dyDescent="0.25">
      <c r="A243" s="43"/>
      <c r="B243" s="45" t="s">
        <v>690</v>
      </c>
      <c r="C243" s="45" t="s">
        <v>76</v>
      </c>
      <c r="D243" s="69" t="s">
        <v>77</v>
      </c>
      <c r="E243" s="68" t="s">
        <v>364</v>
      </c>
      <c r="F243" s="46" t="s">
        <v>46</v>
      </c>
      <c r="G243" s="46">
        <v>5670</v>
      </c>
      <c r="H243" s="71" t="s">
        <v>606</v>
      </c>
      <c r="I243" s="65">
        <v>60000</v>
      </c>
      <c r="J243" s="72" t="s">
        <v>53</v>
      </c>
      <c r="K243" s="69" t="s">
        <v>39</v>
      </c>
      <c r="L243" s="45">
        <v>12025870</v>
      </c>
      <c r="M243" s="73">
        <v>46177</v>
      </c>
      <c r="N243" s="47"/>
      <c r="O243" s="46"/>
    </row>
    <row r="244" spans="1:15" ht="30" x14ac:dyDescent="0.25">
      <c r="A244" s="43"/>
      <c r="B244" s="45" t="s">
        <v>691</v>
      </c>
      <c r="C244" s="45" t="s">
        <v>76</v>
      </c>
      <c r="D244" s="69" t="s">
        <v>77</v>
      </c>
      <c r="E244" s="68" t="s">
        <v>365</v>
      </c>
      <c r="F244" s="46" t="s">
        <v>34</v>
      </c>
      <c r="G244" s="46" t="s">
        <v>606</v>
      </c>
      <c r="H244" s="71">
        <v>18597</v>
      </c>
      <c r="I244" s="65">
        <v>30000</v>
      </c>
      <c r="J244" s="72" t="s">
        <v>53</v>
      </c>
      <c r="K244" s="69" t="s">
        <v>36</v>
      </c>
      <c r="L244" s="45">
        <v>12001876</v>
      </c>
      <c r="M244" s="73">
        <v>46169</v>
      </c>
      <c r="N244" s="47"/>
      <c r="O244" s="46"/>
    </row>
    <row r="245" spans="1:15" ht="30" x14ac:dyDescent="0.25">
      <c r="A245" s="43"/>
      <c r="B245" s="45" t="s">
        <v>692</v>
      </c>
      <c r="C245" s="45" t="s">
        <v>76</v>
      </c>
      <c r="D245" s="69" t="s">
        <v>77</v>
      </c>
      <c r="E245" s="68" t="s">
        <v>366</v>
      </c>
      <c r="F245" s="46" t="s">
        <v>34</v>
      </c>
      <c r="G245" s="46" t="s">
        <v>606</v>
      </c>
      <c r="H245" s="71">
        <v>22519</v>
      </c>
      <c r="I245" s="65">
        <v>190000</v>
      </c>
      <c r="J245" s="72" t="s">
        <v>53</v>
      </c>
      <c r="K245" s="69" t="s">
        <v>36</v>
      </c>
      <c r="L245" s="45">
        <v>11549225</v>
      </c>
      <c r="M245" s="73">
        <v>46035</v>
      </c>
      <c r="N245" s="47"/>
      <c r="O245" s="46"/>
    </row>
    <row r="246" spans="1:15" ht="30" x14ac:dyDescent="0.25">
      <c r="A246" s="43"/>
      <c r="B246" s="45" t="s">
        <v>693</v>
      </c>
      <c r="C246" s="45" t="s">
        <v>76</v>
      </c>
      <c r="D246" s="69" t="s">
        <v>77</v>
      </c>
      <c r="E246" s="68" t="s">
        <v>367</v>
      </c>
      <c r="F246" s="46" t="s">
        <v>34</v>
      </c>
      <c r="G246" s="46" t="s">
        <v>606</v>
      </c>
      <c r="H246" s="71">
        <v>22519</v>
      </c>
      <c r="I246" s="65">
        <v>20000</v>
      </c>
      <c r="J246" s="72" t="s">
        <v>53</v>
      </c>
      <c r="K246" s="69" t="s">
        <v>36</v>
      </c>
      <c r="L246" s="45">
        <v>11549225</v>
      </c>
      <c r="M246" s="73">
        <v>46035</v>
      </c>
      <c r="N246" s="47"/>
      <c r="O246" s="46"/>
    </row>
    <row r="247" spans="1:15" ht="30" x14ac:dyDescent="0.25">
      <c r="A247" s="43"/>
      <c r="B247" s="45" t="s">
        <v>694</v>
      </c>
      <c r="C247" s="45" t="s">
        <v>76</v>
      </c>
      <c r="D247" s="69" t="s">
        <v>77</v>
      </c>
      <c r="E247" s="68" t="s">
        <v>368</v>
      </c>
      <c r="F247" s="46" t="s">
        <v>46</v>
      </c>
      <c r="G247" s="46">
        <v>6310</v>
      </c>
      <c r="H247" s="71" t="s">
        <v>606</v>
      </c>
      <c r="I247" s="65">
        <v>53000</v>
      </c>
      <c r="J247" s="72" t="s">
        <v>43</v>
      </c>
      <c r="K247" s="69" t="s">
        <v>36</v>
      </c>
      <c r="L247" s="45">
        <v>12372578</v>
      </c>
      <c r="M247" s="73">
        <v>46296</v>
      </c>
      <c r="N247" s="47">
        <v>46297</v>
      </c>
      <c r="O247" s="46"/>
    </row>
    <row r="248" spans="1:15" ht="30" x14ac:dyDescent="0.25">
      <c r="A248" s="43"/>
      <c r="B248" s="45" t="s">
        <v>695</v>
      </c>
      <c r="C248" s="45" t="s">
        <v>76</v>
      </c>
      <c r="D248" s="69" t="s">
        <v>77</v>
      </c>
      <c r="E248" s="68" t="s">
        <v>369</v>
      </c>
      <c r="F248" s="46" t="s">
        <v>46</v>
      </c>
      <c r="G248" s="46">
        <v>7510</v>
      </c>
      <c r="H248" s="71" t="s">
        <v>606</v>
      </c>
      <c r="I248" s="65">
        <v>5000</v>
      </c>
      <c r="J248" s="72" t="s">
        <v>43</v>
      </c>
      <c r="K248" s="69" t="s">
        <v>36</v>
      </c>
      <c r="L248" s="45">
        <v>12372578</v>
      </c>
      <c r="M248" s="73">
        <v>46296</v>
      </c>
      <c r="N248" s="47">
        <v>46297</v>
      </c>
      <c r="O248" s="46"/>
    </row>
    <row r="249" spans="1:15" ht="30" x14ac:dyDescent="0.25">
      <c r="A249" s="43"/>
      <c r="B249" s="45" t="s">
        <v>696</v>
      </c>
      <c r="C249" s="45" t="s">
        <v>76</v>
      </c>
      <c r="D249" s="69" t="s">
        <v>77</v>
      </c>
      <c r="E249" s="68" t="s">
        <v>370</v>
      </c>
      <c r="F249" s="46" t="s">
        <v>46</v>
      </c>
      <c r="G249" s="46">
        <v>9905</v>
      </c>
      <c r="H249" s="71" t="s">
        <v>606</v>
      </c>
      <c r="I249" s="65">
        <v>4000</v>
      </c>
      <c r="J249" s="72" t="s">
        <v>43</v>
      </c>
      <c r="K249" s="69" t="s">
        <v>36</v>
      </c>
      <c r="L249" s="45">
        <v>12372578</v>
      </c>
      <c r="M249" s="73">
        <v>46296</v>
      </c>
      <c r="N249" s="47">
        <v>46297</v>
      </c>
      <c r="O249" s="46"/>
    </row>
    <row r="250" spans="1:15" ht="30" x14ac:dyDescent="0.25">
      <c r="A250" s="43"/>
      <c r="B250" s="45" t="s">
        <v>697</v>
      </c>
      <c r="C250" s="45" t="s">
        <v>76</v>
      </c>
      <c r="D250" s="69" t="s">
        <v>77</v>
      </c>
      <c r="E250" s="68" t="s">
        <v>371</v>
      </c>
      <c r="F250" s="46" t="s">
        <v>46</v>
      </c>
      <c r="G250" s="46">
        <v>7195</v>
      </c>
      <c r="H250" s="71" t="s">
        <v>606</v>
      </c>
      <c r="I250" s="65">
        <v>8000</v>
      </c>
      <c r="J250" s="72" t="s">
        <v>43</v>
      </c>
      <c r="K250" s="69" t="s">
        <v>36</v>
      </c>
      <c r="L250" s="45">
        <v>12372578</v>
      </c>
      <c r="M250" s="73">
        <v>46296</v>
      </c>
      <c r="N250" s="47">
        <v>46297</v>
      </c>
      <c r="O250" s="46"/>
    </row>
    <row r="251" spans="1:15" ht="30" x14ac:dyDescent="0.25">
      <c r="A251" s="43"/>
      <c r="B251" s="45" t="s">
        <v>813</v>
      </c>
      <c r="C251" s="45" t="s">
        <v>74</v>
      </c>
      <c r="D251" s="69" t="s">
        <v>322</v>
      </c>
      <c r="E251" s="68" t="s">
        <v>530</v>
      </c>
      <c r="F251" s="46" t="s">
        <v>75</v>
      </c>
      <c r="G251" s="46" t="s">
        <v>606</v>
      </c>
      <c r="H251" s="71">
        <v>1538</v>
      </c>
      <c r="I251" s="65">
        <v>373000</v>
      </c>
      <c r="J251" s="72" t="s">
        <v>35</v>
      </c>
      <c r="K251" s="69" t="s">
        <v>36</v>
      </c>
      <c r="L251" s="46" t="s">
        <v>31</v>
      </c>
      <c r="M251" s="73" t="s">
        <v>31</v>
      </c>
      <c r="N251" s="47">
        <v>46174</v>
      </c>
      <c r="O251" s="46"/>
    </row>
    <row r="252" spans="1:15" ht="30" x14ac:dyDescent="0.25">
      <c r="A252" s="43"/>
      <c r="B252" s="45" t="s">
        <v>814</v>
      </c>
      <c r="C252" s="45" t="s">
        <v>74</v>
      </c>
      <c r="D252" s="69" t="s">
        <v>322</v>
      </c>
      <c r="E252" s="68" t="s">
        <v>531</v>
      </c>
      <c r="F252" s="46" t="s">
        <v>75</v>
      </c>
      <c r="G252" s="46" t="s">
        <v>606</v>
      </c>
      <c r="H252" s="71">
        <v>477</v>
      </c>
      <c r="I252" s="65">
        <v>23000</v>
      </c>
      <c r="J252" s="72" t="s">
        <v>35</v>
      </c>
      <c r="K252" s="69" t="s">
        <v>36</v>
      </c>
      <c r="L252" s="46" t="s">
        <v>31</v>
      </c>
      <c r="M252" s="73" t="s">
        <v>31</v>
      </c>
      <c r="N252" s="47">
        <v>46174</v>
      </c>
      <c r="O252" s="46"/>
    </row>
    <row r="253" spans="1:15" ht="30" x14ac:dyDescent="0.25">
      <c r="A253" s="43"/>
      <c r="B253" s="45" t="s">
        <v>815</v>
      </c>
      <c r="C253" s="45" t="s">
        <v>74</v>
      </c>
      <c r="D253" s="69" t="s">
        <v>322</v>
      </c>
      <c r="E253" s="68" t="s">
        <v>532</v>
      </c>
      <c r="F253" s="46" t="s">
        <v>75</v>
      </c>
      <c r="G253" s="46" t="s">
        <v>606</v>
      </c>
      <c r="H253" s="71">
        <v>1538</v>
      </c>
      <c r="I253" s="65">
        <v>2000000</v>
      </c>
      <c r="J253" s="72" t="s">
        <v>35</v>
      </c>
      <c r="K253" s="69" t="s">
        <v>36</v>
      </c>
      <c r="L253" s="46" t="s">
        <v>31</v>
      </c>
      <c r="M253" s="73" t="s">
        <v>31</v>
      </c>
      <c r="N253" s="47">
        <v>46174</v>
      </c>
      <c r="O253" s="46"/>
    </row>
    <row r="254" spans="1:15" ht="30" x14ac:dyDescent="0.25">
      <c r="A254" s="43"/>
      <c r="B254" s="45" t="s">
        <v>816</v>
      </c>
      <c r="C254" s="45" t="s">
        <v>74</v>
      </c>
      <c r="D254" s="69" t="s">
        <v>322</v>
      </c>
      <c r="E254" s="68" t="s">
        <v>533</v>
      </c>
      <c r="F254" s="46" t="s">
        <v>75</v>
      </c>
      <c r="G254" s="46" t="s">
        <v>606</v>
      </c>
      <c r="H254" s="71">
        <v>1627</v>
      </c>
      <c r="I254" s="65">
        <v>1000000</v>
      </c>
      <c r="J254" s="72" t="s">
        <v>35</v>
      </c>
      <c r="K254" s="69" t="s">
        <v>36</v>
      </c>
      <c r="L254" s="46" t="s">
        <v>31</v>
      </c>
      <c r="M254" s="73" t="s">
        <v>31</v>
      </c>
      <c r="N254" s="47">
        <v>46204</v>
      </c>
      <c r="O254" s="46"/>
    </row>
    <row r="255" spans="1:15" ht="30" x14ac:dyDescent="0.25">
      <c r="A255" s="43"/>
      <c r="B255" s="45" t="s">
        <v>817</v>
      </c>
      <c r="C255" s="45" t="s">
        <v>74</v>
      </c>
      <c r="D255" s="69" t="s">
        <v>322</v>
      </c>
      <c r="E255" s="68" t="s">
        <v>534</v>
      </c>
      <c r="F255" s="46" t="s">
        <v>75</v>
      </c>
      <c r="G255" s="46" t="s">
        <v>606</v>
      </c>
      <c r="H255" s="71">
        <v>2020</v>
      </c>
      <c r="I255" s="65">
        <v>1000000</v>
      </c>
      <c r="J255" s="72" t="s">
        <v>35</v>
      </c>
      <c r="K255" s="69" t="s">
        <v>36</v>
      </c>
      <c r="L255" s="46" t="s">
        <v>31</v>
      </c>
      <c r="M255" s="73" t="s">
        <v>31</v>
      </c>
      <c r="N255" s="47">
        <v>46204</v>
      </c>
      <c r="O255" s="46"/>
    </row>
    <row r="256" spans="1:15" ht="30" x14ac:dyDescent="0.25">
      <c r="A256" s="43"/>
      <c r="B256" s="45" t="s">
        <v>818</v>
      </c>
      <c r="C256" s="45" t="s">
        <v>74</v>
      </c>
      <c r="D256" s="69" t="s">
        <v>322</v>
      </c>
      <c r="E256" s="68" t="s">
        <v>535</v>
      </c>
      <c r="F256" s="46" t="s">
        <v>75</v>
      </c>
      <c r="G256" s="46" t="s">
        <v>606</v>
      </c>
      <c r="H256" s="71">
        <v>477</v>
      </c>
      <c r="I256" s="65">
        <v>268000</v>
      </c>
      <c r="J256" s="72" t="s">
        <v>35</v>
      </c>
      <c r="K256" s="69" t="s">
        <v>36</v>
      </c>
      <c r="L256" s="46" t="s">
        <v>31</v>
      </c>
      <c r="M256" s="73" t="s">
        <v>31</v>
      </c>
      <c r="N256" s="47">
        <v>46204</v>
      </c>
      <c r="O256" s="46"/>
    </row>
    <row r="257" spans="1:15" ht="30" x14ac:dyDescent="0.25">
      <c r="A257" s="43"/>
      <c r="B257" s="45" t="s">
        <v>819</v>
      </c>
      <c r="C257" s="45" t="s">
        <v>74</v>
      </c>
      <c r="D257" s="69" t="s">
        <v>322</v>
      </c>
      <c r="E257" s="68" t="s">
        <v>536</v>
      </c>
      <c r="F257" s="46" t="s">
        <v>75</v>
      </c>
      <c r="G257" s="46" t="s">
        <v>606</v>
      </c>
      <c r="H257" s="71">
        <v>213</v>
      </c>
      <c r="I257" s="65">
        <v>169000</v>
      </c>
      <c r="J257" s="72" t="s">
        <v>35</v>
      </c>
      <c r="K257" s="69" t="s">
        <v>36</v>
      </c>
      <c r="L257" s="46" t="s">
        <v>31</v>
      </c>
      <c r="M257" s="73" t="s">
        <v>31</v>
      </c>
      <c r="N257" s="47">
        <v>46235</v>
      </c>
      <c r="O257" s="46"/>
    </row>
    <row r="258" spans="1:15" ht="30" x14ac:dyDescent="0.25">
      <c r="A258" s="43"/>
      <c r="B258" s="45" t="s">
        <v>820</v>
      </c>
      <c r="C258" s="45" t="s">
        <v>74</v>
      </c>
      <c r="D258" s="69" t="s">
        <v>322</v>
      </c>
      <c r="E258" s="68" t="s">
        <v>537</v>
      </c>
      <c r="F258" s="46" t="s">
        <v>75</v>
      </c>
      <c r="G258" s="46" t="s">
        <v>606</v>
      </c>
      <c r="H258" s="71">
        <v>1538</v>
      </c>
      <c r="I258" s="65">
        <v>400000</v>
      </c>
      <c r="J258" s="72" t="s">
        <v>35</v>
      </c>
      <c r="K258" s="69" t="s">
        <v>61</v>
      </c>
      <c r="L258" s="46" t="s">
        <v>31</v>
      </c>
      <c r="M258" s="73" t="s">
        <v>31</v>
      </c>
      <c r="N258" s="47">
        <v>46235</v>
      </c>
      <c r="O258" s="46"/>
    </row>
    <row r="259" spans="1:15" ht="30" x14ac:dyDescent="0.25">
      <c r="A259" s="43"/>
      <c r="B259" s="45" t="s">
        <v>821</v>
      </c>
      <c r="C259" s="45" t="s">
        <v>74</v>
      </c>
      <c r="D259" s="69" t="s">
        <v>322</v>
      </c>
      <c r="E259" s="68" t="s">
        <v>538</v>
      </c>
      <c r="F259" s="46" t="s">
        <v>75</v>
      </c>
      <c r="G259" s="46" t="s">
        <v>606</v>
      </c>
      <c r="H259" s="71">
        <v>1627</v>
      </c>
      <c r="I259" s="65">
        <v>600000</v>
      </c>
      <c r="J259" s="72" t="s">
        <v>35</v>
      </c>
      <c r="K259" s="69" t="s">
        <v>61</v>
      </c>
      <c r="L259" s="46" t="s">
        <v>31</v>
      </c>
      <c r="M259" s="73" t="s">
        <v>31</v>
      </c>
      <c r="N259" s="47">
        <v>46235</v>
      </c>
      <c r="O259" s="46"/>
    </row>
    <row r="260" spans="1:15" ht="30" x14ac:dyDescent="0.25">
      <c r="A260" s="43"/>
      <c r="B260" s="45" t="s">
        <v>822</v>
      </c>
      <c r="C260" s="45" t="s">
        <v>74</v>
      </c>
      <c r="D260" s="69" t="s">
        <v>322</v>
      </c>
      <c r="E260" s="68" t="s">
        <v>539</v>
      </c>
      <c r="F260" s="46" t="s">
        <v>75</v>
      </c>
      <c r="G260" s="46" t="s">
        <v>606</v>
      </c>
      <c r="H260" s="71">
        <v>221</v>
      </c>
      <c r="I260" s="65">
        <v>120000</v>
      </c>
      <c r="J260" s="72" t="s">
        <v>35</v>
      </c>
      <c r="K260" s="69" t="s">
        <v>36</v>
      </c>
      <c r="L260" s="46" t="s">
        <v>31</v>
      </c>
      <c r="M260" s="73" t="s">
        <v>31</v>
      </c>
      <c r="N260" s="47">
        <v>46266</v>
      </c>
      <c r="O260" s="46"/>
    </row>
    <row r="261" spans="1:15" ht="30" x14ac:dyDescent="0.25">
      <c r="A261" s="43"/>
      <c r="B261" s="45" t="s">
        <v>823</v>
      </c>
      <c r="C261" s="45" t="s">
        <v>74</v>
      </c>
      <c r="D261" s="69" t="s">
        <v>322</v>
      </c>
      <c r="E261" s="68" t="s">
        <v>540</v>
      </c>
      <c r="F261" s="46" t="s">
        <v>75</v>
      </c>
      <c r="G261" s="46" t="s">
        <v>606</v>
      </c>
      <c r="H261" s="71">
        <v>1627</v>
      </c>
      <c r="I261" s="65">
        <v>641000</v>
      </c>
      <c r="J261" s="72" t="s">
        <v>35</v>
      </c>
      <c r="K261" s="69" t="s">
        <v>61</v>
      </c>
      <c r="L261" s="46" t="s">
        <v>31</v>
      </c>
      <c r="M261" s="73" t="s">
        <v>31</v>
      </c>
      <c r="N261" s="47">
        <v>46266</v>
      </c>
      <c r="O261" s="46"/>
    </row>
    <row r="262" spans="1:15" ht="30" x14ac:dyDescent="0.25">
      <c r="A262" s="43"/>
      <c r="B262" s="45" t="s">
        <v>824</v>
      </c>
      <c r="C262" s="45" t="s">
        <v>74</v>
      </c>
      <c r="D262" s="69" t="s">
        <v>322</v>
      </c>
      <c r="E262" s="68" t="s">
        <v>541</v>
      </c>
      <c r="F262" s="46" t="s">
        <v>75</v>
      </c>
      <c r="G262" s="46" t="s">
        <v>606</v>
      </c>
      <c r="H262" s="71">
        <v>477</v>
      </c>
      <c r="I262" s="65">
        <v>59000</v>
      </c>
      <c r="J262" s="72" t="s">
        <v>35</v>
      </c>
      <c r="K262" s="69" t="s">
        <v>36</v>
      </c>
      <c r="L262" s="46" t="s">
        <v>31</v>
      </c>
      <c r="M262" s="73" t="s">
        <v>31</v>
      </c>
      <c r="N262" s="47">
        <v>46266</v>
      </c>
      <c r="O262" s="46"/>
    </row>
    <row r="263" spans="1:15" ht="30" x14ac:dyDescent="0.25">
      <c r="A263" s="43"/>
      <c r="B263" s="45" t="s">
        <v>825</v>
      </c>
      <c r="C263" s="45" t="s">
        <v>74</v>
      </c>
      <c r="D263" s="69" t="s">
        <v>322</v>
      </c>
      <c r="E263" s="68" t="s">
        <v>542</v>
      </c>
      <c r="F263" s="46" t="s">
        <v>75</v>
      </c>
      <c r="G263" s="46" t="s">
        <v>606</v>
      </c>
      <c r="H263" s="71">
        <v>1627</v>
      </c>
      <c r="I263" s="65">
        <v>147000</v>
      </c>
      <c r="J263" s="72" t="s">
        <v>35</v>
      </c>
      <c r="K263" s="69" t="s">
        <v>36</v>
      </c>
      <c r="L263" s="46" t="s">
        <v>31</v>
      </c>
      <c r="M263" s="73" t="s">
        <v>31</v>
      </c>
      <c r="N263" s="47">
        <v>46296</v>
      </c>
      <c r="O263" s="46"/>
    </row>
    <row r="264" spans="1:15" ht="45" x14ac:dyDescent="0.25">
      <c r="A264" s="43"/>
      <c r="B264" s="45" t="s">
        <v>826</v>
      </c>
      <c r="C264" s="45" t="s">
        <v>74</v>
      </c>
      <c r="D264" s="69" t="s">
        <v>322</v>
      </c>
      <c r="E264" s="68" t="s">
        <v>543</v>
      </c>
      <c r="F264" s="46" t="s">
        <v>75</v>
      </c>
      <c r="G264" s="46" t="s">
        <v>606</v>
      </c>
      <c r="H264" s="71">
        <v>1627</v>
      </c>
      <c r="I264" s="65">
        <v>231000</v>
      </c>
      <c r="J264" s="72" t="s">
        <v>35</v>
      </c>
      <c r="K264" s="69" t="s">
        <v>36</v>
      </c>
      <c r="L264" s="46" t="s">
        <v>31</v>
      </c>
      <c r="M264" s="73" t="s">
        <v>31</v>
      </c>
      <c r="N264" s="47">
        <v>46296</v>
      </c>
      <c r="O264" s="46"/>
    </row>
    <row r="265" spans="1:15" ht="30" x14ac:dyDescent="0.25">
      <c r="A265" s="43"/>
      <c r="B265" s="45" t="s">
        <v>827</v>
      </c>
      <c r="C265" s="45" t="s">
        <v>74</v>
      </c>
      <c r="D265" s="69" t="s">
        <v>322</v>
      </c>
      <c r="E265" s="68" t="s">
        <v>544</v>
      </c>
      <c r="F265" s="46" t="s">
        <v>75</v>
      </c>
      <c r="G265" s="46" t="s">
        <v>606</v>
      </c>
      <c r="H265" s="71">
        <v>221</v>
      </c>
      <c r="I265" s="65">
        <v>65000</v>
      </c>
      <c r="J265" s="72" t="s">
        <v>35</v>
      </c>
      <c r="K265" s="69" t="s">
        <v>36</v>
      </c>
      <c r="L265" s="46" t="s">
        <v>31</v>
      </c>
      <c r="M265" s="73" t="s">
        <v>31</v>
      </c>
      <c r="N265" s="47">
        <v>46296</v>
      </c>
      <c r="O265" s="46"/>
    </row>
    <row r="266" spans="1:15" ht="30" x14ac:dyDescent="0.25">
      <c r="A266" s="43"/>
      <c r="B266" s="45" t="s">
        <v>828</v>
      </c>
      <c r="C266" s="45" t="s">
        <v>74</v>
      </c>
      <c r="D266" s="69" t="s">
        <v>322</v>
      </c>
      <c r="E266" s="68" t="s">
        <v>545</v>
      </c>
      <c r="F266" s="46" t="s">
        <v>75</v>
      </c>
      <c r="G266" s="46" t="s">
        <v>606</v>
      </c>
      <c r="H266" s="71">
        <v>213</v>
      </c>
      <c r="I266" s="65">
        <v>29000</v>
      </c>
      <c r="J266" s="72" t="s">
        <v>35</v>
      </c>
      <c r="K266" s="69" t="s">
        <v>36</v>
      </c>
      <c r="L266" s="46" t="s">
        <v>31</v>
      </c>
      <c r="M266" s="73" t="s">
        <v>31</v>
      </c>
      <c r="N266" s="47">
        <v>46327</v>
      </c>
      <c r="O266" s="46"/>
    </row>
    <row r="267" spans="1:15" ht="30" x14ac:dyDescent="0.25">
      <c r="A267" s="43"/>
      <c r="B267" s="45" t="s">
        <v>829</v>
      </c>
      <c r="C267" s="45" t="s">
        <v>74</v>
      </c>
      <c r="D267" s="69" t="s">
        <v>322</v>
      </c>
      <c r="E267" s="68" t="s">
        <v>546</v>
      </c>
      <c r="F267" s="46" t="s">
        <v>75</v>
      </c>
      <c r="G267" s="46" t="s">
        <v>606</v>
      </c>
      <c r="H267" s="71">
        <v>78</v>
      </c>
      <c r="I267" s="65">
        <v>168000</v>
      </c>
      <c r="J267" s="72" t="s">
        <v>35</v>
      </c>
      <c r="K267" s="69" t="s">
        <v>36</v>
      </c>
      <c r="L267" s="46" t="s">
        <v>31</v>
      </c>
      <c r="M267" s="73" t="s">
        <v>31</v>
      </c>
      <c r="N267" s="47">
        <v>46357</v>
      </c>
      <c r="O267" s="46"/>
    </row>
    <row r="268" spans="1:15" ht="30" x14ac:dyDescent="0.25">
      <c r="A268" s="43"/>
      <c r="B268" s="45" t="s">
        <v>830</v>
      </c>
      <c r="C268" s="45" t="s">
        <v>74</v>
      </c>
      <c r="D268" s="69" t="s">
        <v>322</v>
      </c>
      <c r="E268" s="68" t="s">
        <v>547</v>
      </c>
      <c r="F268" s="46" t="s">
        <v>75</v>
      </c>
      <c r="G268" s="46" t="s">
        <v>606</v>
      </c>
      <c r="H268" s="71">
        <v>78</v>
      </c>
      <c r="I268" s="65">
        <v>62000</v>
      </c>
      <c r="J268" s="72" t="s">
        <v>35</v>
      </c>
      <c r="K268" s="69" t="s">
        <v>36</v>
      </c>
      <c r="L268" s="46" t="s">
        <v>31</v>
      </c>
      <c r="M268" s="73" t="s">
        <v>31</v>
      </c>
      <c r="N268" s="47">
        <v>46357</v>
      </c>
      <c r="O268" s="46"/>
    </row>
    <row r="269" spans="1:15" ht="30" x14ac:dyDescent="0.25">
      <c r="A269" s="43"/>
      <c r="B269" s="45" t="s">
        <v>683</v>
      </c>
      <c r="C269" s="45" t="s">
        <v>82</v>
      </c>
      <c r="D269" s="69" t="s">
        <v>1016</v>
      </c>
      <c r="E269" s="68" t="s">
        <v>357</v>
      </c>
      <c r="F269" s="46" t="s">
        <v>34</v>
      </c>
      <c r="G269" s="46" t="s">
        <v>606</v>
      </c>
      <c r="H269" s="71">
        <v>3557</v>
      </c>
      <c r="I269" s="65">
        <v>21425.4</v>
      </c>
      <c r="J269" s="72" t="s">
        <v>67</v>
      </c>
      <c r="K269" s="69" t="s">
        <v>39</v>
      </c>
      <c r="L269" s="45">
        <v>8234206</v>
      </c>
      <c r="M269" s="73">
        <v>46320</v>
      </c>
      <c r="N269" s="47"/>
      <c r="O269" s="46"/>
    </row>
    <row r="270" spans="1:15" ht="30" x14ac:dyDescent="0.25">
      <c r="A270" s="43"/>
      <c r="B270" s="45" t="s">
        <v>1079</v>
      </c>
      <c r="C270" s="45" t="s">
        <v>76</v>
      </c>
      <c r="D270" s="69" t="s">
        <v>78</v>
      </c>
      <c r="E270" s="68" t="s">
        <v>1105</v>
      </c>
      <c r="F270" s="46" t="s">
        <v>34</v>
      </c>
      <c r="G270" s="46"/>
      <c r="H270" s="71">
        <v>18180</v>
      </c>
      <c r="I270" s="65">
        <v>300000</v>
      </c>
      <c r="J270" s="72" t="s">
        <v>53</v>
      </c>
      <c r="K270" s="69" t="s">
        <v>36</v>
      </c>
      <c r="L270" s="45">
        <v>12475456</v>
      </c>
      <c r="M270" s="73">
        <v>46318</v>
      </c>
      <c r="N270" s="47">
        <v>46023</v>
      </c>
      <c r="O270" s="46"/>
    </row>
    <row r="271" spans="1:15" ht="30" x14ac:dyDescent="0.25">
      <c r="A271" s="43"/>
      <c r="B271" s="45" t="s">
        <v>1080</v>
      </c>
      <c r="C271" s="45" t="s">
        <v>76</v>
      </c>
      <c r="D271" s="69" t="s">
        <v>78</v>
      </c>
      <c r="E271" s="68" t="s">
        <v>1106</v>
      </c>
      <c r="F271" s="46" t="s">
        <v>34</v>
      </c>
      <c r="G271" s="46"/>
      <c r="H271" s="71">
        <v>5436</v>
      </c>
      <c r="I271" s="65">
        <v>60000</v>
      </c>
      <c r="J271" s="72" t="s">
        <v>43</v>
      </c>
      <c r="K271" s="69" t="s">
        <v>36</v>
      </c>
      <c r="L271" s="45">
        <v>11478501</v>
      </c>
      <c r="M271" s="73">
        <v>46368</v>
      </c>
      <c r="N271" s="47">
        <v>46174</v>
      </c>
      <c r="O271" s="46"/>
    </row>
    <row r="272" spans="1:15" ht="30" x14ac:dyDescent="0.25">
      <c r="A272" s="43"/>
      <c r="B272" s="45" t="s">
        <v>1081</v>
      </c>
      <c r="C272" s="45" t="s">
        <v>76</v>
      </c>
      <c r="D272" s="69" t="s">
        <v>78</v>
      </c>
      <c r="E272" s="68" t="s">
        <v>1107</v>
      </c>
      <c r="F272" s="46" t="s">
        <v>46</v>
      </c>
      <c r="G272" s="46">
        <v>5340</v>
      </c>
      <c r="H272" s="71" t="s">
        <v>606</v>
      </c>
      <c r="I272" s="65">
        <v>50000</v>
      </c>
      <c r="J272" s="72" t="s">
        <v>43</v>
      </c>
      <c r="K272" s="69" t="s">
        <v>36</v>
      </c>
      <c r="L272" s="45">
        <v>11478501</v>
      </c>
      <c r="M272" s="73">
        <v>46368</v>
      </c>
      <c r="N272" s="47">
        <v>46174</v>
      </c>
      <c r="O272" s="46"/>
    </row>
    <row r="273" spans="1:15" ht="30" x14ac:dyDescent="0.25">
      <c r="A273" s="43"/>
      <c r="B273" s="45" t="s">
        <v>1082</v>
      </c>
      <c r="C273" s="45" t="s">
        <v>76</v>
      </c>
      <c r="D273" s="69" t="s">
        <v>78</v>
      </c>
      <c r="E273" s="68" t="s">
        <v>1108</v>
      </c>
      <c r="F273" s="46" t="s">
        <v>46</v>
      </c>
      <c r="G273" s="46">
        <v>6350</v>
      </c>
      <c r="H273" s="71" t="s">
        <v>606</v>
      </c>
      <c r="I273" s="65">
        <v>30000</v>
      </c>
      <c r="J273" s="72" t="s">
        <v>43</v>
      </c>
      <c r="K273" s="69" t="s">
        <v>36</v>
      </c>
      <c r="L273" s="45">
        <v>11478501</v>
      </c>
      <c r="M273" s="73">
        <v>46368</v>
      </c>
      <c r="N273" s="47">
        <v>46023</v>
      </c>
      <c r="O273" s="46"/>
    </row>
    <row r="274" spans="1:15" ht="30" x14ac:dyDescent="0.25">
      <c r="A274" s="43"/>
      <c r="B274" s="93" t="s">
        <v>1192</v>
      </c>
      <c r="C274" s="45" t="s">
        <v>74</v>
      </c>
      <c r="D274" s="69" t="s">
        <v>322</v>
      </c>
      <c r="E274" s="66" t="s">
        <v>1195</v>
      </c>
      <c r="F274" s="46" t="s">
        <v>75</v>
      </c>
      <c r="G274" s="95"/>
      <c r="H274" s="96">
        <v>2020</v>
      </c>
      <c r="I274" s="89">
        <v>37600</v>
      </c>
      <c r="J274" s="72" t="s">
        <v>35</v>
      </c>
      <c r="K274" s="69" t="s">
        <v>36</v>
      </c>
      <c r="L274" s="90"/>
      <c r="M274" s="91"/>
      <c r="N274" s="92">
        <v>46174</v>
      </c>
      <c r="O274" s="88"/>
    </row>
    <row r="275" spans="1:15" ht="30" x14ac:dyDescent="0.25">
      <c r="B275" s="93" t="s">
        <v>1193</v>
      </c>
      <c r="C275" s="45" t="s">
        <v>74</v>
      </c>
      <c r="D275" s="69" t="s">
        <v>322</v>
      </c>
      <c r="E275" s="66" t="s">
        <v>1196</v>
      </c>
      <c r="F275" s="46" t="s">
        <v>75</v>
      </c>
      <c r="G275" s="95"/>
      <c r="H275" s="96">
        <v>2020</v>
      </c>
      <c r="I275" s="89">
        <v>2000000</v>
      </c>
      <c r="J275" s="72" t="s">
        <v>35</v>
      </c>
      <c r="K275" s="69" t="s">
        <v>36</v>
      </c>
      <c r="L275" s="90"/>
      <c r="M275" s="91"/>
      <c r="N275" s="92">
        <v>46204</v>
      </c>
      <c r="O275" s="88"/>
    </row>
    <row r="276" spans="1:15" ht="30" x14ac:dyDescent="0.25">
      <c r="B276" s="93" t="s">
        <v>1194</v>
      </c>
      <c r="C276" s="45" t="s">
        <v>74</v>
      </c>
      <c r="D276" s="69" t="s">
        <v>322</v>
      </c>
      <c r="E276" s="66" t="s">
        <v>1197</v>
      </c>
      <c r="F276" s="46" t="s">
        <v>75</v>
      </c>
      <c r="G276" s="95"/>
      <c r="H276" s="96">
        <v>1627</v>
      </c>
      <c r="I276" s="89">
        <v>2700</v>
      </c>
      <c r="J276" s="72" t="s">
        <v>35</v>
      </c>
      <c r="K276" s="69" t="s">
        <v>36</v>
      </c>
      <c r="L276" s="90"/>
      <c r="M276" s="91"/>
      <c r="N276" s="97">
        <v>46235</v>
      </c>
      <c r="O276" s="88"/>
    </row>
    <row r="277" spans="1:15" ht="30" x14ac:dyDescent="0.25">
      <c r="B277" s="93" t="s">
        <v>1190</v>
      </c>
      <c r="C277" s="45" t="s">
        <v>76</v>
      </c>
      <c r="D277" s="69" t="s">
        <v>81</v>
      </c>
      <c r="E277" s="68" t="s">
        <v>1191</v>
      </c>
      <c r="F277" s="94" t="s">
        <v>34</v>
      </c>
      <c r="G277" s="95"/>
      <c r="H277" s="96">
        <v>4316</v>
      </c>
      <c r="I277" s="89">
        <v>1800000</v>
      </c>
      <c r="J277" s="72" t="s">
        <v>51</v>
      </c>
      <c r="K277" s="69" t="s">
        <v>39</v>
      </c>
      <c r="L277" s="98" t="s">
        <v>1198</v>
      </c>
      <c r="M277" s="99"/>
      <c r="N277" s="92"/>
      <c r="O277" s="88"/>
    </row>
    <row r="278" spans="1:15" ht="30" x14ac:dyDescent="0.25">
      <c r="B278" s="45" t="s">
        <v>1189</v>
      </c>
      <c r="C278" s="45" t="s">
        <v>76</v>
      </c>
      <c r="D278" s="69" t="s">
        <v>81</v>
      </c>
      <c r="E278" s="68" t="s">
        <v>1266</v>
      </c>
      <c r="F278" s="46" t="s">
        <v>34</v>
      </c>
      <c r="G278" s="46" t="s">
        <v>606</v>
      </c>
      <c r="H278" s="71">
        <v>4316</v>
      </c>
      <c r="I278" s="65">
        <v>185192</v>
      </c>
      <c r="J278" s="72" t="s">
        <v>51</v>
      </c>
      <c r="K278" s="69" t="s">
        <v>39</v>
      </c>
      <c r="L278" s="45">
        <v>11636280</v>
      </c>
      <c r="M278" s="73">
        <v>47516</v>
      </c>
      <c r="N278" s="47">
        <v>44197</v>
      </c>
      <c r="O278" s="46" t="s">
        <v>31</v>
      </c>
    </row>
    <row r="279" spans="1:15" ht="30" x14ac:dyDescent="0.25">
      <c r="B279" s="93" t="s">
        <v>1199</v>
      </c>
      <c r="C279" s="45" t="s">
        <v>82</v>
      </c>
      <c r="D279" s="69" t="s">
        <v>1016</v>
      </c>
      <c r="E279" s="68" t="s">
        <v>1200</v>
      </c>
      <c r="F279" s="46" t="s">
        <v>65</v>
      </c>
      <c r="G279" s="46" t="s">
        <v>606</v>
      </c>
      <c r="H279" s="71">
        <v>1627</v>
      </c>
      <c r="I279" s="89">
        <v>2769273.9</v>
      </c>
      <c r="J279" s="72" t="s">
        <v>51</v>
      </c>
      <c r="K279" s="69" t="s">
        <v>39</v>
      </c>
      <c r="L279" s="45">
        <v>12262041</v>
      </c>
      <c r="M279" s="73">
        <v>47724</v>
      </c>
      <c r="N279" s="47">
        <v>45870</v>
      </c>
      <c r="O279" s="46" t="s">
        <v>31</v>
      </c>
    </row>
    <row r="280" spans="1:15" ht="30" x14ac:dyDescent="0.25">
      <c r="B280" s="45" t="s">
        <v>1213</v>
      </c>
      <c r="C280" s="45" t="s">
        <v>76</v>
      </c>
      <c r="D280" s="69" t="s">
        <v>81</v>
      </c>
      <c r="E280" s="68" t="s">
        <v>1228</v>
      </c>
      <c r="F280" s="94" t="s">
        <v>34</v>
      </c>
      <c r="G280" s="95"/>
      <c r="H280" s="96">
        <v>4316</v>
      </c>
      <c r="I280" s="104">
        <v>37108</v>
      </c>
      <c r="J280" s="72" t="s">
        <v>51</v>
      </c>
      <c r="K280" s="69" t="s">
        <v>39</v>
      </c>
      <c r="L280" s="45">
        <v>11636280</v>
      </c>
      <c r="M280" s="73">
        <v>47516</v>
      </c>
      <c r="N280" s="97"/>
      <c r="O280" s="5"/>
    </row>
    <row r="281" spans="1:15" ht="30" x14ac:dyDescent="0.25">
      <c r="B281" s="45" t="s">
        <v>1214</v>
      </c>
      <c r="C281" s="45" t="s">
        <v>76</v>
      </c>
      <c r="D281" s="69" t="s">
        <v>81</v>
      </c>
      <c r="E281" s="68" t="s">
        <v>1229</v>
      </c>
      <c r="F281" s="94" t="s">
        <v>34</v>
      </c>
      <c r="G281" s="95"/>
      <c r="H281" s="96">
        <v>4316</v>
      </c>
      <c r="I281" s="104">
        <v>64611</v>
      </c>
      <c r="J281" s="72" t="s">
        <v>51</v>
      </c>
      <c r="K281" s="69" t="s">
        <v>39</v>
      </c>
      <c r="L281" s="5">
        <v>11884515</v>
      </c>
      <c r="M281" s="100">
        <v>47590</v>
      </c>
      <c r="N281" s="97"/>
      <c r="O281" s="5"/>
    </row>
    <row r="282" spans="1:15" ht="30" x14ac:dyDescent="0.25">
      <c r="B282" s="45" t="s">
        <v>1215</v>
      </c>
      <c r="C282" s="45" t="s">
        <v>76</v>
      </c>
      <c r="D282" s="69" t="s">
        <v>81</v>
      </c>
      <c r="E282" s="68" t="s">
        <v>1230</v>
      </c>
      <c r="F282" s="94" t="s">
        <v>34</v>
      </c>
      <c r="G282" s="95"/>
      <c r="H282" s="96">
        <v>4316</v>
      </c>
      <c r="I282" s="104">
        <v>115033.28</v>
      </c>
      <c r="J282" s="72" t="s">
        <v>51</v>
      </c>
      <c r="K282" s="69" t="s">
        <v>39</v>
      </c>
      <c r="L282" s="45">
        <v>2604734</v>
      </c>
      <c r="M282" s="73">
        <v>46472</v>
      </c>
      <c r="N282" s="97"/>
      <c r="O282" s="5"/>
    </row>
    <row r="283" spans="1:15" ht="30" x14ac:dyDescent="0.25">
      <c r="B283" s="45" t="s">
        <v>1216</v>
      </c>
      <c r="C283" s="45" t="s">
        <v>76</v>
      </c>
      <c r="D283" s="69" t="s">
        <v>81</v>
      </c>
      <c r="E283" s="68" t="s">
        <v>1231</v>
      </c>
      <c r="F283" s="94" t="s">
        <v>34</v>
      </c>
      <c r="G283" s="95"/>
      <c r="H283" s="96">
        <v>4316</v>
      </c>
      <c r="I283" s="104">
        <v>181960</v>
      </c>
      <c r="J283" s="72" t="s">
        <v>51</v>
      </c>
      <c r="K283" s="69" t="s">
        <v>39</v>
      </c>
      <c r="L283" s="5">
        <v>8868451</v>
      </c>
      <c r="M283" s="100">
        <v>46567</v>
      </c>
      <c r="N283" s="97"/>
      <c r="O283" s="5"/>
    </row>
    <row r="284" spans="1:15" ht="30" x14ac:dyDescent="0.25">
      <c r="B284" s="45" t="s">
        <v>1217</v>
      </c>
      <c r="C284" s="45" t="s">
        <v>76</v>
      </c>
      <c r="D284" s="69" t="s">
        <v>81</v>
      </c>
      <c r="E284" s="68" t="s">
        <v>1232</v>
      </c>
      <c r="F284" s="94" t="s">
        <v>34</v>
      </c>
      <c r="G284" s="95"/>
      <c r="H284" s="96">
        <v>4316</v>
      </c>
      <c r="I284" s="104">
        <v>97880.4</v>
      </c>
      <c r="J284" s="72" t="s">
        <v>51</v>
      </c>
      <c r="K284" s="69" t="s">
        <v>39</v>
      </c>
      <c r="L284" s="75" t="s">
        <v>1256</v>
      </c>
      <c r="M284" s="105"/>
      <c r="N284" s="97"/>
      <c r="O284" s="5"/>
    </row>
    <row r="285" spans="1:15" ht="30" x14ac:dyDescent="0.25">
      <c r="B285" s="45" t="s">
        <v>1218</v>
      </c>
      <c r="C285" s="45" t="s">
        <v>76</v>
      </c>
      <c r="D285" s="69" t="s">
        <v>81</v>
      </c>
      <c r="E285" s="68" t="s">
        <v>1233</v>
      </c>
      <c r="F285" s="94" t="s">
        <v>34</v>
      </c>
      <c r="G285" s="95"/>
      <c r="H285" s="96">
        <v>4316</v>
      </c>
      <c r="I285" s="104">
        <v>242551.76</v>
      </c>
      <c r="J285" s="72" t="s">
        <v>51</v>
      </c>
      <c r="K285" s="69" t="s">
        <v>39</v>
      </c>
      <c r="L285" s="5">
        <v>11541533</v>
      </c>
      <c r="M285" s="100">
        <v>49299</v>
      </c>
      <c r="N285" s="97"/>
      <c r="O285" s="5"/>
    </row>
    <row r="286" spans="1:15" ht="30" x14ac:dyDescent="0.25">
      <c r="B286" s="45" t="s">
        <v>1219</v>
      </c>
      <c r="C286" s="45" t="s">
        <v>76</v>
      </c>
      <c r="D286" s="69" t="s">
        <v>81</v>
      </c>
      <c r="E286" s="68" t="s">
        <v>1234</v>
      </c>
      <c r="F286" s="94" t="s">
        <v>34</v>
      </c>
      <c r="G286" s="95"/>
      <c r="H286" s="96">
        <v>4316</v>
      </c>
      <c r="I286" s="104">
        <v>54264.56</v>
      </c>
      <c r="J286" s="72" t="s">
        <v>51</v>
      </c>
      <c r="K286" s="69" t="s">
        <v>39</v>
      </c>
      <c r="L286" s="45">
        <v>9394405</v>
      </c>
      <c r="M286" s="100">
        <v>46750</v>
      </c>
      <c r="N286" s="97"/>
      <c r="O286" s="5"/>
    </row>
    <row r="287" spans="1:15" ht="30" x14ac:dyDescent="0.25">
      <c r="B287" s="45" t="s">
        <v>1220</v>
      </c>
      <c r="C287" s="45" t="s">
        <v>76</v>
      </c>
      <c r="D287" s="69" t="s">
        <v>81</v>
      </c>
      <c r="E287" s="68" t="s">
        <v>1235</v>
      </c>
      <c r="F287" s="94" t="s">
        <v>34</v>
      </c>
      <c r="G287" s="95"/>
      <c r="H287" s="96">
        <v>4316</v>
      </c>
      <c r="I287" s="104">
        <v>140657.88</v>
      </c>
      <c r="J287" s="72" t="s">
        <v>53</v>
      </c>
      <c r="K287" s="69" t="s">
        <v>39</v>
      </c>
      <c r="L287" s="5">
        <v>8317080</v>
      </c>
      <c r="M287" s="100">
        <v>46377</v>
      </c>
      <c r="N287" s="97"/>
      <c r="O287" s="5"/>
    </row>
    <row r="288" spans="1:15" ht="30" x14ac:dyDescent="0.25">
      <c r="B288" s="45" t="s">
        <v>1221</v>
      </c>
      <c r="C288" s="45" t="s">
        <v>76</v>
      </c>
      <c r="D288" s="69" t="s">
        <v>81</v>
      </c>
      <c r="E288" s="68" t="s">
        <v>1236</v>
      </c>
      <c r="F288" s="94" t="s">
        <v>34</v>
      </c>
      <c r="G288" s="95"/>
      <c r="H288" s="96">
        <v>4316</v>
      </c>
      <c r="I288" s="104">
        <v>298706.71999999997</v>
      </c>
      <c r="J288" s="72" t="s">
        <v>51</v>
      </c>
      <c r="K288" s="69" t="s">
        <v>39</v>
      </c>
      <c r="L288" s="45">
        <v>8441968</v>
      </c>
      <c r="M288" s="73">
        <v>46418</v>
      </c>
      <c r="N288" s="97"/>
      <c r="O288" s="5"/>
    </row>
    <row r="289" spans="1:15" ht="30" x14ac:dyDescent="0.25">
      <c r="B289" s="45" t="s">
        <v>1222</v>
      </c>
      <c r="C289" s="45" t="s">
        <v>76</v>
      </c>
      <c r="D289" s="69" t="s">
        <v>81</v>
      </c>
      <c r="E289" s="68" t="s">
        <v>1237</v>
      </c>
      <c r="F289" s="94" t="s">
        <v>34</v>
      </c>
      <c r="G289" s="95"/>
      <c r="H289" s="96">
        <v>4316</v>
      </c>
      <c r="I289" s="104">
        <v>123754.64</v>
      </c>
      <c r="J289" s="72" t="s">
        <v>51</v>
      </c>
      <c r="K289" s="69" t="s">
        <v>39</v>
      </c>
      <c r="L289" s="5">
        <v>11425467</v>
      </c>
      <c r="M289" s="100">
        <v>47440</v>
      </c>
      <c r="N289" s="97"/>
      <c r="O289" s="5"/>
    </row>
    <row r="290" spans="1:15" ht="30" x14ac:dyDescent="0.25">
      <c r="B290" s="45" t="s">
        <v>1223</v>
      </c>
      <c r="C290" s="45" t="s">
        <v>76</v>
      </c>
      <c r="D290" s="69" t="s">
        <v>81</v>
      </c>
      <c r="E290" s="68" t="s">
        <v>1238</v>
      </c>
      <c r="F290" s="94" t="s">
        <v>34</v>
      </c>
      <c r="G290" s="95"/>
      <c r="H290" s="96">
        <v>4316</v>
      </c>
      <c r="I290" s="104">
        <v>45181.279999999999</v>
      </c>
      <c r="J290" s="72" t="s">
        <v>51</v>
      </c>
      <c r="K290" s="69" t="s">
        <v>39</v>
      </c>
      <c r="L290" s="45">
        <v>12268211</v>
      </c>
      <c r="M290" s="73">
        <v>47770</v>
      </c>
      <c r="N290" s="97"/>
      <c r="O290" s="5"/>
    </row>
    <row r="291" spans="1:15" ht="30" x14ac:dyDescent="0.25">
      <c r="B291" s="45" t="s">
        <v>1224</v>
      </c>
      <c r="C291" s="45" t="s">
        <v>76</v>
      </c>
      <c r="D291" s="69" t="s">
        <v>81</v>
      </c>
      <c r="E291" s="68" t="s">
        <v>1239</v>
      </c>
      <c r="F291" s="94" t="s">
        <v>34</v>
      </c>
      <c r="G291" s="95"/>
      <c r="H291" s="96">
        <v>4316</v>
      </c>
      <c r="I291" s="104">
        <v>63922.239999999998</v>
      </c>
      <c r="J291" s="72" t="s">
        <v>51</v>
      </c>
      <c r="K291" s="69" t="s">
        <v>39</v>
      </c>
      <c r="L291" s="5">
        <v>11696573</v>
      </c>
      <c r="M291" s="100">
        <v>47515</v>
      </c>
      <c r="N291" s="97"/>
      <c r="O291" s="5"/>
    </row>
    <row r="292" spans="1:15" ht="30" x14ac:dyDescent="0.25">
      <c r="B292" s="45" t="s">
        <v>1225</v>
      </c>
      <c r="C292" s="45" t="s">
        <v>76</v>
      </c>
      <c r="D292" s="69" t="s">
        <v>81</v>
      </c>
      <c r="E292" s="68" t="s">
        <v>1240</v>
      </c>
      <c r="F292" s="94" t="s">
        <v>34</v>
      </c>
      <c r="G292" s="95"/>
      <c r="H292" s="96">
        <v>4316</v>
      </c>
      <c r="I292" s="104">
        <v>75310.28</v>
      </c>
      <c r="J292" s="72" t="s">
        <v>53</v>
      </c>
      <c r="K292" s="69" t="s">
        <v>39</v>
      </c>
      <c r="L292" s="5">
        <v>7702198</v>
      </c>
      <c r="M292" s="100">
        <v>46174</v>
      </c>
      <c r="N292" s="97"/>
      <c r="O292" s="5"/>
    </row>
    <row r="293" spans="1:15" ht="30" x14ac:dyDescent="0.25">
      <c r="B293" s="45" t="s">
        <v>1226</v>
      </c>
      <c r="C293" s="45" t="s">
        <v>76</v>
      </c>
      <c r="D293" s="69" t="s">
        <v>81</v>
      </c>
      <c r="E293" s="68" t="s">
        <v>1241</v>
      </c>
      <c r="F293" s="94" t="s">
        <v>34</v>
      </c>
      <c r="G293" s="95"/>
      <c r="H293" s="96">
        <v>4316</v>
      </c>
      <c r="I293" s="104">
        <v>15872</v>
      </c>
      <c r="J293" s="72" t="s">
        <v>51</v>
      </c>
      <c r="K293" s="69" t="s">
        <v>39</v>
      </c>
      <c r="L293" s="45">
        <v>11535816</v>
      </c>
      <c r="M293" s="73">
        <v>47486</v>
      </c>
      <c r="N293" s="97"/>
      <c r="O293" s="5"/>
    </row>
    <row r="294" spans="1:15" ht="30" x14ac:dyDescent="0.25">
      <c r="B294" s="45" t="s">
        <v>1227</v>
      </c>
      <c r="C294" s="45" t="s">
        <v>76</v>
      </c>
      <c r="D294" s="69" t="s">
        <v>81</v>
      </c>
      <c r="E294" s="68" t="s">
        <v>1246</v>
      </c>
      <c r="F294" s="94" t="s">
        <v>34</v>
      </c>
      <c r="G294" s="95"/>
      <c r="H294" s="96">
        <v>4316</v>
      </c>
      <c r="I294" s="104">
        <v>26549.200000000001</v>
      </c>
      <c r="J294" s="72" t="s">
        <v>53</v>
      </c>
      <c r="K294" s="69" t="s">
        <v>39</v>
      </c>
      <c r="L294" s="45">
        <v>7867451</v>
      </c>
      <c r="M294" s="73">
        <v>46319</v>
      </c>
      <c r="N294" s="47"/>
      <c r="O294" s="46"/>
    </row>
    <row r="299" spans="1:15" s="40" customFormat="1" ht="12.75" x14ac:dyDescent="0.2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</row>
    <row r="300" spans="1:15" s="40" customFormat="1" ht="12.75" x14ac:dyDescent="0.2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</row>
    <row r="301" spans="1:15" s="40" customFormat="1" ht="12.75" x14ac:dyDescent="0.2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</row>
    <row r="302" spans="1:15" s="40" customFormat="1" ht="12.75" x14ac:dyDescent="0.2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</row>
    <row r="303" spans="1:15" s="40" customFormat="1" ht="12.75" x14ac:dyDescent="0.2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</row>
    <row r="304" spans="1:15" s="40" customFormat="1" ht="12.75" x14ac:dyDescent="0.2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</row>
    <row r="305" spans="1:15" s="40" customFormat="1" ht="12.75" x14ac:dyDescent="0.2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</row>
    <row r="306" spans="1:15" s="40" customFormat="1" ht="12.75" x14ac:dyDescent="0.2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</row>
    <row r="307" spans="1:15" s="40" customFormat="1" ht="12.75" x14ac:dyDescent="0.2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</row>
    <row r="308" spans="1:15" s="40" customFormat="1" ht="12.75" x14ac:dyDescent="0.2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</row>
    <row r="309" spans="1:15" s="40" customFormat="1" ht="12.75" x14ac:dyDescent="0.2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</row>
    <row r="310" spans="1:15" s="40" customFormat="1" ht="12.75" x14ac:dyDescent="0.2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</row>
    <row r="311" spans="1:15" s="40" customFormat="1" ht="12.75" x14ac:dyDescent="0.2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</row>
  </sheetData>
  <sheetProtection autoFilter="0"/>
  <mergeCells count="5">
    <mergeCell ref="B1:E1"/>
    <mergeCell ref="C2:D2"/>
    <mergeCell ref="F2:H2"/>
    <mergeCell ref="L2:M2"/>
    <mergeCell ref="F1:I1"/>
  </mergeCells>
  <dataValidations count="2">
    <dataValidation operator="greaterThan" allowBlank="1" showInputMessage="1" showErrorMessage="1" errorTitle="Erro!" error="O valor informado não é uma data" sqref="M4:N294" xr:uid="{8F353CFB-AF5D-4A11-8417-8B127F6094BD}"/>
    <dataValidation type="list" allowBlank="1" showInputMessage="1" showErrorMessage="1" sqref="K4:K294" xr:uid="{A2511590-E2B1-4529-88AF-0E531B03D8BF}">
      <formula1>"Alto,Médio,Baixo"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1AFA3C4D-E24B-4F50-8044-5A564169BD36}">
            <xm:f>OR($F4=Auxiliar!$K$6,$F4=Auxiliar!$K$7,$F4=Auxiliar!$K$8)</xm:f>
            <x14:dxf>
              <fill>
                <patternFill>
                  <bgColor theme="1"/>
                </patternFill>
              </fill>
            </x14:dxf>
          </x14:cfRule>
          <xm:sqref>G4:G294</xm:sqref>
        </x14:conditionalFormatting>
        <x14:conditionalFormatting xmlns:xm="http://schemas.microsoft.com/office/excel/2006/main">
          <x14:cfRule type="expression" priority="15" id="{0B5FE67E-1411-40F4-ACBB-58D7CE1E65C2}">
            <xm:f>$F4=Auxiliar!$K$5</xm:f>
            <x14:dxf>
              <fill>
                <patternFill>
                  <bgColor theme="1"/>
                </patternFill>
              </fill>
            </x14:dxf>
          </x14:cfRule>
          <xm:sqref>H4:H294</xm:sqref>
        </x14:conditionalFormatting>
        <x14:conditionalFormatting xmlns:xm="http://schemas.microsoft.com/office/excel/2006/main">
          <x14:cfRule type="expression" priority="14" id="{DA82DB05-C958-4C84-BABA-44F28BCC6F39}">
            <xm:f>$J4=Auxiliar!$G$5</xm:f>
            <x14:dxf>
              <fill>
                <patternFill>
                  <bgColor theme="1"/>
                </patternFill>
              </fill>
            </x14:dxf>
          </x14:cfRule>
          <xm:sqref>L4:M294</xm:sqref>
        </x14:conditionalFormatting>
        <x14:conditionalFormatting xmlns:xm="http://schemas.microsoft.com/office/excel/2006/main">
          <x14:cfRule type="expression" priority="13" id="{95B27D83-6BF8-4D86-AFA2-07C4D336D033}">
            <xm:f>OR($J4=Auxiliar!$G$7,$J4=Auxiliar!$G$8,$J4=Auxiliar!$G$9)</xm:f>
            <x14:dxf>
              <fill>
                <patternFill>
                  <bgColor theme="1"/>
                </patternFill>
              </fill>
            </x14:dxf>
          </x14:cfRule>
          <xm:sqref>N4:O294</xm:sqref>
        </x14:conditionalFormatting>
        <x14:conditionalFormatting xmlns:xm="http://schemas.microsoft.com/office/excel/2006/main">
          <x14:cfRule type="expression" priority="27" id="{DE9E6211-62C4-4308-ACC5-24FF3F180688}">
            <xm:f>#REF!=Auxiliar!$I$23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B4:O294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B2274B8-2844-481D-BF00-67FAED658478}">
          <x14:formula1>
            <xm:f>Auxiliar!$G$5:$G$9</xm:f>
          </x14:formula1>
          <xm:sqref>J4:J294</xm:sqref>
        </x14:dataValidation>
        <x14:dataValidation type="list" errorStyle="warning" allowBlank="1" showInputMessage="1" xr:uid="{A4AB6AA7-7901-43C3-92B4-19F46AF629C8}">
          <x14:formula1>
            <xm:f>Auxiliar!$D$5:$D$22</xm:f>
          </x14:formula1>
          <xm:sqref>C4:C294</xm:sqref>
        </x14:dataValidation>
        <x14:dataValidation type="list" allowBlank="1" showInputMessage="1" showErrorMessage="1" xr:uid="{B0BC6EBD-0845-4D2E-81CA-6D3B7B62D460}">
          <x14:formula1>
            <xm:f>Auxiliar!$K$5:$K$8</xm:f>
          </x14:formula1>
          <xm:sqref>F4:F294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4:K28"/>
  <sheetViews>
    <sheetView workbookViewId="0">
      <selection activeCell="G5" sqref="G5"/>
    </sheetView>
  </sheetViews>
  <sheetFormatPr defaultColWidth="9.140625" defaultRowHeight="15" x14ac:dyDescent="0.25"/>
  <cols>
    <col min="1" max="1" width="9.140625" style="1"/>
    <col min="2" max="2" width="16.28515625" style="1" bestFit="1" customWidth="1"/>
    <col min="3" max="3" width="4.7109375" style="1" customWidth="1"/>
    <col min="4" max="4" width="12.7109375" style="1" bestFit="1" customWidth="1"/>
    <col min="5" max="6" width="4.7109375" style="1" customWidth="1"/>
    <col min="7" max="7" width="63" style="1" bestFit="1" customWidth="1"/>
    <col min="8" max="8" width="4.7109375" style="1" customWidth="1"/>
    <col min="9" max="9" width="45.42578125" style="1" bestFit="1" customWidth="1"/>
    <col min="10" max="10" width="4.7109375" style="1" customWidth="1"/>
    <col min="11" max="11" width="16.28515625" style="1" bestFit="1" customWidth="1"/>
    <col min="12" max="16384" width="9.140625" style="1"/>
  </cols>
  <sheetData>
    <row r="4" spans="2:11" s="3" customFormat="1" ht="17.45" customHeight="1" x14ac:dyDescent="0.25">
      <c r="B4" s="2" t="s">
        <v>310</v>
      </c>
      <c r="D4" s="2" t="s">
        <v>311</v>
      </c>
      <c r="G4" s="7" t="s">
        <v>312</v>
      </c>
      <c r="I4" s="9" t="s">
        <v>30</v>
      </c>
      <c r="K4" s="29" t="s">
        <v>313</v>
      </c>
    </row>
    <row r="5" spans="2:11" s="3" customFormat="1" ht="17.45" customHeight="1" x14ac:dyDescent="0.25">
      <c r="B5" s="2" t="s">
        <v>3</v>
      </c>
      <c r="D5" s="2" t="s">
        <v>314</v>
      </c>
      <c r="G5" s="8" t="s">
        <v>35</v>
      </c>
      <c r="I5" s="2" t="s">
        <v>44</v>
      </c>
      <c r="K5" s="30" t="s">
        <v>46</v>
      </c>
    </row>
    <row r="6" spans="2:11" s="3" customFormat="1" ht="17.45" customHeight="1" x14ac:dyDescent="0.25">
      <c r="B6" s="2" t="s">
        <v>4</v>
      </c>
      <c r="D6" s="2" t="s">
        <v>73</v>
      </c>
      <c r="G6" s="6" t="s">
        <v>43</v>
      </c>
      <c r="I6" s="2" t="s">
        <v>47</v>
      </c>
      <c r="K6" s="30" t="s">
        <v>34</v>
      </c>
    </row>
    <row r="7" spans="2:11" s="3" customFormat="1" ht="17.45" customHeight="1" x14ac:dyDescent="0.25">
      <c r="B7" s="2" t="s">
        <v>5</v>
      </c>
      <c r="D7" s="2" t="s">
        <v>33</v>
      </c>
      <c r="G7" s="6" t="s">
        <v>53</v>
      </c>
      <c r="I7" s="2" t="s">
        <v>41</v>
      </c>
      <c r="K7" s="2" t="s">
        <v>75</v>
      </c>
    </row>
    <row r="8" spans="2:11" s="3" customFormat="1" ht="17.45" customHeight="1" x14ac:dyDescent="0.25">
      <c r="B8" s="2" t="s">
        <v>6</v>
      </c>
      <c r="D8" s="2" t="s">
        <v>42</v>
      </c>
      <c r="G8" s="6" t="s">
        <v>51</v>
      </c>
      <c r="I8" s="2" t="s">
        <v>72</v>
      </c>
      <c r="K8" s="2" t="s">
        <v>65</v>
      </c>
    </row>
    <row r="9" spans="2:11" s="3" customFormat="1" ht="17.45" customHeight="1" x14ac:dyDescent="0.25">
      <c r="B9" s="2" t="s">
        <v>7</v>
      </c>
      <c r="D9" s="2" t="s">
        <v>38</v>
      </c>
      <c r="G9" s="8" t="s">
        <v>67</v>
      </c>
      <c r="I9" s="2" t="s">
        <v>87</v>
      </c>
    </row>
    <row r="10" spans="2:11" s="3" customFormat="1" ht="17.45" customHeight="1" x14ac:dyDescent="0.25">
      <c r="B10" s="2" t="s">
        <v>315</v>
      </c>
      <c r="D10" s="2" t="s">
        <v>50</v>
      </c>
      <c r="I10" s="2" t="s">
        <v>69</v>
      </c>
    </row>
    <row r="11" spans="2:11" s="3" customFormat="1" ht="17.45" customHeight="1" x14ac:dyDescent="0.25">
      <c r="B11" s="2" t="s">
        <v>9</v>
      </c>
      <c r="D11" s="2" t="s">
        <v>70</v>
      </c>
      <c r="I11" s="2" t="s">
        <v>37</v>
      </c>
    </row>
    <row r="12" spans="2:11" s="3" customFormat="1" ht="17.45" customHeight="1" x14ac:dyDescent="0.25">
      <c r="B12" s="2" t="s">
        <v>31</v>
      </c>
      <c r="D12" s="2" t="s">
        <v>63</v>
      </c>
      <c r="I12" s="2" t="s">
        <v>79</v>
      </c>
    </row>
    <row r="13" spans="2:11" s="3" customFormat="1" ht="17.45" customHeight="1" x14ac:dyDescent="0.25">
      <c r="D13" s="4" t="s">
        <v>92</v>
      </c>
      <c r="I13" s="2" t="s">
        <v>89</v>
      </c>
    </row>
    <row r="14" spans="2:11" s="3" customFormat="1" ht="17.45" customHeight="1" x14ac:dyDescent="0.25">
      <c r="D14" s="2" t="s">
        <v>76</v>
      </c>
      <c r="I14" s="2" t="s">
        <v>88</v>
      </c>
    </row>
    <row r="15" spans="2:11" s="3" customFormat="1" ht="17.45" customHeight="1" x14ac:dyDescent="0.25">
      <c r="D15" s="2" t="s">
        <v>74</v>
      </c>
      <c r="I15" s="2" t="s">
        <v>48</v>
      </c>
    </row>
    <row r="16" spans="2:11" s="3" customFormat="1" ht="17.45" customHeight="1" x14ac:dyDescent="0.25">
      <c r="D16" s="2" t="s">
        <v>82</v>
      </c>
      <c r="I16" s="2" t="s">
        <v>62</v>
      </c>
    </row>
    <row r="17" spans="4:9" s="3" customFormat="1" ht="17.45" customHeight="1" x14ac:dyDescent="0.25">
      <c r="D17" s="2" t="s">
        <v>55</v>
      </c>
      <c r="I17" s="2" t="s">
        <v>84</v>
      </c>
    </row>
    <row r="18" spans="4:9" s="3" customFormat="1" ht="17.45" customHeight="1" x14ac:dyDescent="0.25">
      <c r="D18" s="2" t="s">
        <v>54</v>
      </c>
      <c r="I18" s="2" t="s">
        <v>103</v>
      </c>
    </row>
    <row r="19" spans="4:9" s="3" customFormat="1" ht="17.45" customHeight="1" x14ac:dyDescent="0.25">
      <c r="D19" s="2" t="s">
        <v>90</v>
      </c>
      <c r="I19" s="2" t="s">
        <v>316</v>
      </c>
    </row>
    <row r="20" spans="4:9" s="3" customFormat="1" ht="17.45" customHeight="1" x14ac:dyDescent="0.25">
      <c r="D20" s="2" t="s">
        <v>57</v>
      </c>
      <c r="I20" s="2" t="s">
        <v>71</v>
      </c>
    </row>
    <row r="21" spans="4:9" s="3" customFormat="1" ht="17.45" customHeight="1" x14ac:dyDescent="0.25">
      <c r="D21" s="2" t="s">
        <v>99</v>
      </c>
      <c r="I21" s="2" t="s">
        <v>317</v>
      </c>
    </row>
    <row r="22" spans="4:9" s="3" customFormat="1" ht="17.45" customHeight="1" x14ac:dyDescent="0.25">
      <c r="D22" s="2" t="s">
        <v>31</v>
      </c>
      <c r="I22" s="2" t="s">
        <v>318</v>
      </c>
    </row>
    <row r="23" spans="4:9" s="3" customFormat="1" ht="17.45" customHeight="1" x14ac:dyDescent="0.25">
      <c r="I23" s="2" t="s">
        <v>32</v>
      </c>
    </row>
    <row r="24" spans="4:9" s="3" customFormat="1" ht="17.45" customHeight="1" x14ac:dyDescent="0.25">
      <c r="I24" s="2" t="s">
        <v>56</v>
      </c>
    </row>
    <row r="25" spans="4:9" s="3" customFormat="1" ht="17.45" customHeight="1" x14ac:dyDescent="0.25">
      <c r="I25" s="2" t="s">
        <v>40</v>
      </c>
    </row>
    <row r="26" spans="4:9" s="3" customFormat="1" ht="17.45" customHeight="1" x14ac:dyDescent="0.25">
      <c r="I26" s="2" t="s">
        <v>52</v>
      </c>
    </row>
    <row r="27" spans="4:9" s="3" customFormat="1" ht="17.45" customHeight="1" x14ac:dyDescent="0.25"/>
    <row r="28" spans="4:9" x14ac:dyDescent="0.25">
      <c r="I28" s="10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0C73-CE15-4B48-B231-6392995700A7}">
  <dimension ref="A1:O68"/>
  <sheetViews>
    <sheetView zoomScaleNormal="100" workbookViewId="0">
      <pane ySplit="3" topLeftCell="A4" activePane="bottomLeft" state="frozen"/>
      <selection pane="bottomLeft" activeCell="C2" sqref="C2:D2"/>
    </sheetView>
  </sheetViews>
  <sheetFormatPr defaultColWidth="9.140625" defaultRowHeight="15" x14ac:dyDescent="0.25"/>
  <cols>
    <col min="1" max="1" width="2.28515625" style="44" customWidth="1"/>
    <col min="2" max="2" width="10.7109375" style="44" customWidth="1"/>
    <col min="3" max="4" width="11.28515625" style="44" customWidth="1"/>
    <col min="5" max="5" width="55.7109375" style="44" customWidth="1"/>
    <col min="6" max="8" width="12.7109375" style="44" customWidth="1"/>
    <col min="9" max="9" width="19" style="44" bestFit="1" customWidth="1"/>
    <col min="10" max="10" width="27.7109375" style="44" customWidth="1"/>
    <col min="11" max="11" width="12.7109375" style="44" customWidth="1"/>
    <col min="12" max="12" width="14.42578125" style="44" customWidth="1"/>
    <col min="13" max="13" width="14.7109375" style="44" customWidth="1"/>
    <col min="14" max="14" width="16.42578125" style="44" customWidth="1"/>
    <col min="15" max="15" width="24.7109375" style="44" customWidth="1"/>
    <col min="16" max="16384" width="9.140625" style="1"/>
  </cols>
  <sheetData>
    <row r="1" spans="1:15" ht="81.75" customHeight="1" x14ac:dyDescent="0.25">
      <c r="A1" s="37"/>
      <c r="B1" s="135" t="s">
        <v>1905</v>
      </c>
      <c r="C1" s="135"/>
      <c r="D1" s="135"/>
      <c r="E1" s="135"/>
      <c r="F1" s="136">
        <f>SUM(PCA_USEG[Valor Estimado])</f>
        <v>40916117</v>
      </c>
      <c r="G1" s="136"/>
      <c r="H1" s="136"/>
      <c r="I1" s="136"/>
      <c r="J1" s="41"/>
      <c r="K1" s="38"/>
      <c r="L1" s="38"/>
      <c r="M1" s="37"/>
      <c r="N1" s="37"/>
      <c r="O1" s="37"/>
    </row>
    <row r="2" spans="1:15" s="40" customFormat="1" ht="39.950000000000003" customHeight="1" x14ac:dyDescent="0.2">
      <c r="A2" s="39"/>
      <c r="C2" s="134" t="s">
        <v>1242</v>
      </c>
      <c r="D2" s="133"/>
      <c r="F2" s="132" t="s">
        <v>15</v>
      </c>
      <c r="G2" s="134"/>
      <c r="H2" s="133"/>
      <c r="I2" s="41"/>
      <c r="J2" s="41"/>
      <c r="L2" s="132" t="s">
        <v>16</v>
      </c>
      <c r="M2" s="133"/>
      <c r="O2" s="42"/>
    </row>
    <row r="3" spans="1:15" ht="50.1" customHeight="1" x14ac:dyDescent="0.25">
      <c r="A3" s="43"/>
      <c r="B3" s="5" t="s">
        <v>319</v>
      </c>
      <c r="C3" s="5" t="s">
        <v>17</v>
      </c>
      <c r="D3" s="67" t="s">
        <v>18</v>
      </c>
      <c r="E3" s="70" t="s">
        <v>19</v>
      </c>
      <c r="F3" s="5" t="s">
        <v>20</v>
      </c>
      <c r="G3" s="5" t="s">
        <v>21</v>
      </c>
      <c r="H3" s="67" t="s">
        <v>22</v>
      </c>
      <c r="I3" s="5" t="s">
        <v>23</v>
      </c>
      <c r="J3" s="66" t="s">
        <v>24</v>
      </c>
      <c r="K3" s="77" t="s">
        <v>25</v>
      </c>
      <c r="L3" s="5" t="s">
        <v>26</v>
      </c>
      <c r="M3" s="67" t="s">
        <v>27</v>
      </c>
      <c r="N3" s="49" t="s">
        <v>28</v>
      </c>
      <c r="O3" s="5" t="s">
        <v>29</v>
      </c>
    </row>
    <row r="4" spans="1:15" ht="30" x14ac:dyDescent="0.25">
      <c r="A4" s="43"/>
      <c r="B4" s="45" t="s">
        <v>620</v>
      </c>
      <c r="C4" s="45" t="s">
        <v>92</v>
      </c>
      <c r="D4" s="69" t="s">
        <v>1019</v>
      </c>
      <c r="E4" s="68" t="s">
        <v>93</v>
      </c>
      <c r="F4" s="46" t="s">
        <v>34</v>
      </c>
      <c r="G4" s="46" t="s">
        <v>606</v>
      </c>
      <c r="H4" s="71">
        <v>25372</v>
      </c>
      <c r="I4" s="102">
        <v>300000</v>
      </c>
      <c r="J4" s="72" t="s">
        <v>53</v>
      </c>
      <c r="K4" s="69" t="s">
        <v>39</v>
      </c>
      <c r="L4" s="45">
        <v>12121294</v>
      </c>
      <c r="M4" s="73">
        <v>46205</v>
      </c>
      <c r="N4" s="47"/>
      <c r="O4" s="46"/>
    </row>
    <row r="5" spans="1:15" ht="30" x14ac:dyDescent="0.25">
      <c r="A5" s="43"/>
      <c r="B5" s="45" t="s">
        <v>621</v>
      </c>
      <c r="C5" s="45" t="s">
        <v>92</v>
      </c>
      <c r="D5" s="69" t="s">
        <v>1019</v>
      </c>
      <c r="E5" s="68" t="s">
        <v>335</v>
      </c>
      <c r="F5" s="46" t="s">
        <v>34</v>
      </c>
      <c r="G5" s="46" t="s">
        <v>606</v>
      </c>
      <c r="H5" s="71">
        <v>24198</v>
      </c>
      <c r="I5" s="102">
        <v>300000</v>
      </c>
      <c r="J5" s="72" t="s">
        <v>53</v>
      </c>
      <c r="K5" s="69" t="s">
        <v>39</v>
      </c>
      <c r="L5" s="45">
        <v>12401990</v>
      </c>
      <c r="M5" s="73">
        <v>46296</v>
      </c>
      <c r="N5" s="47"/>
      <c r="O5" s="46"/>
    </row>
    <row r="6" spans="1:15" ht="30" x14ac:dyDescent="0.25">
      <c r="A6" s="43"/>
      <c r="B6" s="45" t="s">
        <v>622</v>
      </c>
      <c r="C6" s="45" t="s">
        <v>92</v>
      </c>
      <c r="D6" s="69" t="s">
        <v>1019</v>
      </c>
      <c r="E6" s="68" t="s">
        <v>336</v>
      </c>
      <c r="F6" s="46" t="s">
        <v>34</v>
      </c>
      <c r="G6" s="46" t="s">
        <v>606</v>
      </c>
      <c r="H6" s="71">
        <v>18856</v>
      </c>
      <c r="I6" s="102">
        <v>3000</v>
      </c>
      <c r="J6" s="72" t="s">
        <v>35</v>
      </c>
      <c r="K6" s="69" t="s">
        <v>39</v>
      </c>
      <c r="L6" s="45" t="s">
        <v>31</v>
      </c>
      <c r="M6" s="73"/>
      <c r="N6" s="47">
        <v>46235</v>
      </c>
      <c r="O6" s="46"/>
    </row>
    <row r="7" spans="1:15" ht="30" x14ac:dyDescent="0.25">
      <c r="A7" s="43"/>
      <c r="B7" s="45" t="s">
        <v>623</v>
      </c>
      <c r="C7" s="45" t="s">
        <v>92</v>
      </c>
      <c r="D7" s="69" t="s">
        <v>1019</v>
      </c>
      <c r="E7" s="68" t="s">
        <v>94</v>
      </c>
      <c r="F7" s="46" t="s">
        <v>34</v>
      </c>
      <c r="G7" s="46" t="s">
        <v>606</v>
      </c>
      <c r="H7" s="71">
        <v>3565</v>
      </c>
      <c r="I7" s="102">
        <v>200000</v>
      </c>
      <c r="J7" s="72" t="s">
        <v>53</v>
      </c>
      <c r="K7" s="69" t="s">
        <v>39</v>
      </c>
      <c r="L7" s="45" t="s">
        <v>1103</v>
      </c>
      <c r="M7" s="74"/>
      <c r="N7" s="47"/>
      <c r="O7" s="46"/>
    </row>
    <row r="8" spans="1:15" ht="30" x14ac:dyDescent="0.25">
      <c r="A8" s="43"/>
      <c r="B8" s="45" t="s">
        <v>624</v>
      </c>
      <c r="C8" s="45" t="s">
        <v>92</v>
      </c>
      <c r="D8" s="69" t="s">
        <v>1019</v>
      </c>
      <c r="E8" s="68" t="s">
        <v>95</v>
      </c>
      <c r="F8" s="46" t="s">
        <v>34</v>
      </c>
      <c r="G8" s="46" t="s">
        <v>606</v>
      </c>
      <c r="H8" s="71">
        <v>21903</v>
      </c>
      <c r="I8" s="102">
        <v>61500</v>
      </c>
      <c r="J8" s="72" t="s">
        <v>53</v>
      </c>
      <c r="K8" s="69" t="s">
        <v>36</v>
      </c>
      <c r="L8" s="45">
        <v>12205034</v>
      </c>
      <c r="M8" s="73">
        <v>46253</v>
      </c>
      <c r="N8" s="47"/>
      <c r="O8" s="46"/>
    </row>
    <row r="9" spans="1:15" ht="30" x14ac:dyDescent="0.25">
      <c r="A9" s="43"/>
      <c r="B9" s="45" t="s">
        <v>625</v>
      </c>
      <c r="C9" s="45" t="s">
        <v>92</v>
      </c>
      <c r="D9" s="69" t="s">
        <v>1019</v>
      </c>
      <c r="E9" s="68" t="s">
        <v>98</v>
      </c>
      <c r="F9" s="46" t="s">
        <v>34</v>
      </c>
      <c r="G9" s="46" t="s">
        <v>606</v>
      </c>
      <c r="H9" s="71">
        <v>18856</v>
      </c>
      <c r="I9" s="102">
        <v>60000</v>
      </c>
      <c r="J9" s="72" t="s">
        <v>35</v>
      </c>
      <c r="K9" s="69" t="s">
        <v>39</v>
      </c>
      <c r="L9" s="45" t="s">
        <v>31</v>
      </c>
      <c r="M9" s="73" t="s">
        <v>31</v>
      </c>
      <c r="N9" s="47">
        <v>46113</v>
      </c>
      <c r="O9" s="46"/>
    </row>
    <row r="10" spans="1:15" ht="30" x14ac:dyDescent="0.25">
      <c r="A10" s="43"/>
      <c r="B10" s="45" t="s">
        <v>626</v>
      </c>
      <c r="C10" s="45" t="s">
        <v>92</v>
      </c>
      <c r="D10" s="69" t="s">
        <v>1019</v>
      </c>
      <c r="E10" s="68" t="s">
        <v>337</v>
      </c>
      <c r="F10" s="46" t="s">
        <v>34</v>
      </c>
      <c r="G10" s="46" t="s">
        <v>606</v>
      </c>
      <c r="H10" s="71">
        <v>22764</v>
      </c>
      <c r="I10" s="102">
        <v>164269.44</v>
      </c>
      <c r="J10" s="72" t="s">
        <v>53</v>
      </c>
      <c r="K10" s="69" t="s">
        <v>39</v>
      </c>
      <c r="L10" s="45">
        <v>12019725</v>
      </c>
      <c r="M10" s="73">
        <v>46191</v>
      </c>
      <c r="N10" s="47">
        <v>46174</v>
      </c>
      <c r="O10" s="46" t="s">
        <v>31</v>
      </c>
    </row>
    <row r="11" spans="1:15" ht="30" x14ac:dyDescent="0.25">
      <c r="A11" s="43"/>
      <c r="B11" s="45" t="s">
        <v>627</v>
      </c>
      <c r="C11" s="45" t="s">
        <v>92</v>
      </c>
      <c r="D11" s="69" t="s">
        <v>1020</v>
      </c>
      <c r="E11" s="68" t="s">
        <v>338</v>
      </c>
      <c r="F11" s="46" t="s">
        <v>34</v>
      </c>
      <c r="G11" s="46" t="s">
        <v>606</v>
      </c>
      <c r="H11" s="71">
        <v>27430</v>
      </c>
      <c r="I11" s="102">
        <v>134413</v>
      </c>
      <c r="J11" s="72" t="s">
        <v>53</v>
      </c>
      <c r="K11" s="69" t="s">
        <v>39</v>
      </c>
      <c r="L11" s="45">
        <v>10893942</v>
      </c>
      <c r="M11" s="73">
        <v>46175</v>
      </c>
      <c r="N11" s="47">
        <v>46174</v>
      </c>
      <c r="O11" s="46" t="s">
        <v>31</v>
      </c>
    </row>
    <row r="12" spans="1:15" ht="30" x14ac:dyDescent="0.25">
      <c r="A12" s="43"/>
      <c r="B12" s="45" t="s">
        <v>628</v>
      </c>
      <c r="C12" s="45" t="s">
        <v>92</v>
      </c>
      <c r="D12" s="69" t="s">
        <v>1020</v>
      </c>
      <c r="E12" s="68" t="s">
        <v>96</v>
      </c>
      <c r="F12" s="46" t="s">
        <v>34</v>
      </c>
      <c r="G12" s="46" t="s">
        <v>606</v>
      </c>
      <c r="H12" s="71">
        <v>5720</v>
      </c>
      <c r="I12" s="102">
        <v>640000</v>
      </c>
      <c r="J12" s="72" t="s">
        <v>53</v>
      </c>
      <c r="K12" s="69" t="s">
        <v>39</v>
      </c>
      <c r="L12" s="45" t="s">
        <v>1243</v>
      </c>
      <c r="M12" s="74"/>
      <c r="N12" s="47"/>
      <c r="O12" s="46"/>
    </row>
    <row r="13" spans="1:15" ht="30" x14ac:dyDescent="0.25">
      <c r="A13" s="43"/>
      <c r="B13" s="45" t="s">
        <v>629</v>
      </c>
      <c r="C13" s="45" t="s">
        <v>92</v>
      </c>
      <c r="D13" s="69" t="s">
        <v>1020</v>
      </c>
      <c r="E13" s="68" t="s">
        <v>97</v>
      </c>
      <c r="F13" s="46" t="s">
        <v>46</v>
      </c>
      <c r="G13" s="46">
        <v>5999</v>
      </c>
      <c r="H13" s="71" t="s">
        <v>606</v>
      </c>
      <c r="I13" s="102">
        <v>240000</v>
      </c>
      <c r="J13" s="72" t="s">
        <v>53</v>
      </c>
      <c r="K13" s="69" t="s">
        <v>39</v>
      </c>
      <c r="L13" s="45" t="s">
        <v>1243</v>
      </c>
      <c r="M13" s="74"/>
      <c r="N13" s="47"/>
      <c r="O13" s="46"/>
    </row>
    <row r="14" spans="1:15" ht="30" x14ac:dyDescent="0.25">
      <c r="A14" s="43"/>
      <c r="B14" s="45" t="s">
        <v>630</v>
      </c>
      <c r="C14" s="45" t="s">
        <v>92</v>
      </c>
      <c r="D14" s="69" t="s">
        <v>1020</v>
      </c>
      <c r="E14" s="68" t="s">
        <v>339</v>
      </c>
      <c r="F14" s="46" t="s">
        <v>34</v>
      </c>
      <c r="G14" s="46" t="s">
        <v>606</v>
      </c>
      <c r="H14" s="71">
        <v>2763</v>
      </c>
      <c r="I14" s="102">
        <v>49618.8</v>
      </c>
      <c r="J14" s="72" t="s">
        <v>51</v>
      </c>
      <c r="K14" s="69" t="s">
        <v>39</v>
      </c>
      <c r="L14" s="45">
        <v>11790388</v>
      </c>
      <c r="M14" s="73">
        <v>46760</v>
      </c>
      <c r="N14" s="47">
        <v>45870</v>
      </c>
      <c r="O14" s="46" t="s">
        <v>31</v>
      </c>
    </row>
    <row r="15" spans="1:15" ht="30" x14ac:dyDescent="0.25">
      <c r="A15" s="43"/>
      <c r="B15" s="45" t="s">
        <v>631</v>
      </c>
      <c r="C15" s="45" t="s">
        <v>92</v>
      </c>
      <c r="D15" s="69" t="s">
        <v>1020</v>
      </c>
      <c r="E15" s="68" t="s">
        <v>340</v>
      </c>
      <c r="F15" s="46" t="s">
        <v>34</v>
      </c>
      <c r="G15" s="46" t="s">
        <v>606</v>
      </c>
      <c r="H15" s="71">
        <v>2763</v>
      </c>
      <c r="I15" s="102">
        <v>339055.4</v>
      </c>
      <c r="J15" s="72" t="s">
        <v>51</v>
      </c>
      <c r="K15" s="69" t="s">
        <v>39</v>
      </c>
      <c r="L15" s="45" t="s">
        <v>1102</v>
      </c>
      <c r="M15" s="73">
        <v>46749</v>
      </c>
      <c r="N15" s="47">
        <v>45809</v>
      </c>
      <c r="O15" s="46" t="s">
        <v>31</v>
      </c>
    </row>
    <row r="16" spans="1:15" ht="30" x14ac:dyDescent="0.25">
      <c r="A16" s="43"/>
      <c r="B16" s="45" t="s">
        <v>609</v>
      </c>
      <c r="C16" s="45" t="s">
        <v>90</v>
      </c>
      <c r="D16" s="69" t="s">
        <v>1022</v>
      </c>
      <c r="E16" s="68" t="s">
        <v>323</v>
      </c>
      <c r="F16" s="46" t="s">
        <v>34</v>
      </c>
      <c r="G16" s="46" t="s">
        <v>606</v>
      </c>
      <c r="H16" s="71">
        <v>10111</v>
      </c>
      <c r="I16" s="65">
        <v>3000</v>
      </c>
      <c r="J16" s="72" t="s">
        <v>35</v>
      </c>
      <c r="K16" s="69" t="s">
        <v>61</v>
      </c>
      <c r="L16" s="45"/>
      <c r="M16" s="73"/>
      <c r="N16" s="47">
        <v>46235</v>
      </c>
      <c r="O16" s="46"/>
    </row>
    <row r="17" spans="1:15" ht="30" x14ac:dyDescent="0.25">
      <c r="A17" s="43"/>
      <c r="B17" s="45" t="s">
        <v>610</v>
      </c>
      <c r="C17" s="45" t="s">
        <v>90</v>
      </c>
      <c r="D17" s="69" t="s">
        <v>1023</v>
      </c>
      <c r="E17" s="68" t="s">
        <v>324</v>
      </c>
      <c r="F17" s="46" t="s">
        <v>65</v>
      </c>
      <c r="G17" s="46" t="s">
        <v>606</v>
      </c>
      <c r="H17" s="71">
        <v>23795</v>
      </c>
      <c r="I17" s="65">
        <v>12836631</v>
      </c>
      <c r="J17" s="72" t="s">
        <v>53</v>
      </c>
      <c r="K17" s="69" t="s">
        <v>39</v>
      </c>
      <c r="L17" s="45">
        <v>11866265</v>
      </c>
      <c r="M17" s="73">
        <v>46367</v>
      </c>
      <c r="N17" s="47">
        <v>46357</v>
      </c>
      <c r="O17" s="46"/>
    </row>
    <row r="18" spans="1:15" ht="30" x14ac:dyDescent="0.25">
      <c r="A18" s="43"/>
      <c r="B18" s="45" t="s">
        <v>611</v>
      </c>
      <c r="C18" s="45" t="s">
        <v>90</v>
      </c>
      <c r="D18" s="69" t="s">
        <v>1023</v>
      </c>
      <c r="E18" s="68" t="s">
        <v>325</v>
      </c>
      <c r="F18" s="46" t="s">
        <v>65</v>
      </c>
      <c r="G18" s="46" t="s">
        <v>606</v>
      </c>
      <c r="H18" s="71">
        <v>23795</v>
      </c>
      <c r="I18" s="65">
        <v>11363526</v>
      </c>
      <c r="J18" s="72" t="s">
        <v>53</v>
      </c>
      <c r="K18" s="69" t="s">
        <v>39</v>
      </c>
      <c r="L18" s="45">
        <v>11882874</v>
      </c>
      <c r="M18" s="73">
        <v>46367</v>
      </c>
      <c r="N18" s="47">
        <v>46357</v>
      </c>
      <c r="O18" s="46"/>
    </row>
    <row r="19" spans="1:15" ht="30" x14ac:dyDescent="0.25">
      <c r="A19" s="43"/>
      <c r="B19" s="45" t="s">
        <v>612</v>
      </c>
      <c r="C19" s="45" t="s">
        <v>90</v>
      </c>
      <c r="D19" s="69" t="s">
        <v>1023</v>
      </c>
      <c r="E19" s="68" t="s">
        <v>326</v>
      </c>
      <c r="F19" s="46" t="s">
        <v>65</v>
      </c>
      <c r="G19" s="46" t="s">
        <v>606</v>
      </c>
      <c r="H19" s="71">
        <v>23795</v>
      </c>
      <c r="I19" s="65">
        <v>11036399.359999999</v>
      </c>
      <c r="J19" s="72" t="s">
        <v>53</v>
      </c>
      <c r="K19" s="69" t="s">
        <v>36</v>
      </c>
      <c r="L19" s="45">
        <v>11867002</v>
      </c>
      <c r="M19" s="73">
        <v>46367</v>
      </c>
      <c r="N19" s="47">
        <v>46357</v>
      </c>
      <c r="O19" s="46"/>
    </row>
    <row r="20" spans="1:15" ht="30" x14ac:dyDescent="0.25">
      <c r="A20" s="43"/>
      <c r="B20" s="45" t="s">
        <v>613</v>
      </c>
      <c r="C20" s="45" t="s">
        <v>90</v>
      </c>
      <c r="D20" s="69" t="s">
        <v>1022</v>
      </c>
      <c r="E20" s="68" t="s">
        <v>91</v>
      </c>
      <c r="F20" s="46" t="s">
        <v>46</v>
      </c>
      <c r="G20" s="46">
        <v>8405</v>
      </c>
      <c r="H20" s="71" t="s">
        <v>606</v>
      </c>
      <c r="I20" s="65">
        <v>400000</v>
      </c>
      <c r="J20" s="72" t="s">
        <v>53</v>
      </c>
      <c r="K20" s="69" t="s">
        <v>39</v>
      </c>
      <c r="L20" s="75" t="s">
        <v>1104</v>
      </c>
      <c r="M20" s="74"/>
      <c r="N20" s="47"/>
      <c r="O20" s="46"/>
    </row>
    <row r="21" spans="1:15" ht="30" x14ac:dyDescent="0.25">
      <c r="A21" s="43"/>
      <c r="B21" s="45" t="s">
        <v>614</v>
      </c>
      <c r="C21" s="45" t="s">
        <v>90</v>
      </c>
      <c r="D21" s="69" t="s">
        <v>1022</v>
      </c>
      <c r="E21" s="68" t="s">
        <v>327</v>
      </c>
      <c r="F21" s="46" t="s">
        <v>46</v>
      </c>
      <c r="G21" s="46">
        <v>8465</v>
      </c>
      <c r="H21" s="71" t="s">
        <v>606</v>
      </c>
      <c r="I21" s="65">
        <v>200000</v>
      </c>
      <c r="J21" s="72" t="s">
        <v>35</v>
      </c>
      <c r="K21" s="69" t="s">
        <v>36</v>
      </c>
      <c r="L21" s="45" t="s">
        <v>31</v>
      </c>
      <c r="M21" s="73" t="s">
        <v>31</v>
      </c>
      <c r="N21" s="47">
        <v>46296</v>
      </c>
      <c r="O21" s="46"/>
    </row>
    <row r="22" spans="1:15" ht="30" x14ac:dyDescent="0.25">
      <c r="A22" s="43"/>
      <c r="B22" s="45" t="s">
        <v>615</v>
      </c>
      <c r="C22" s="45" t="s">
        <v>90</v>
      </c>
      <c r="D22" s="69" t="s">
        <v>1022</v>
      </c>
      <c r="E22" s="68" t="s">
        <v>328</v>
      </c>
      <c r="F22" s="46" t="s">
        <v>46</v>
      </c>
      <c r="G22" s="46">
        <v>4240</v>
      </c>
      <c r="H22" s="71" t="s">
        <v>606</v>
      </c>
      <c r="I22" s="65">
        <v>200000</v>
      </c>
      <c r="J22" s="72" t="s">
        <v>35</v>
      </c>
      <c r="K22" s="69" t="s">
        <v>36</v>
      </c>
      <c r="L22" s="45" t="s">
        <v>31</v>
      </c>
      <c r="M22" s="73" t="s">
        <v>31</v>
      </c>
      <c r="N22" s="47">
        <v>46296</v>
      </c>
      <c r="O22" s="46"/>
    </row>
    <row r="23" spans="1:15" ht="30" x14ac:dyDescent="0.25">
      <c r="A23" s="43"/>
      <c r="B23" s="45" t="s">
        <v>616</v>
      </c>
      <c r="C23" s="45" t="s">
        <v>90</v>
      </c>
      <c r="D23" s="69" t="s">
        <v>1022</v>
      </c>
      <c r="E23" s="68" t="s">
        <v>329</v>
      </c>
      <c r="F23" s="46" t="s">
        <v>46</v>
      </c>
      <c r="G23" s="46">
        <v>1305</v>
      </c>
      <c r="H23" s="71" t="s">
        <v>606</v>
      </c>
      <c r="I23" s="65">
        <v>100000</v>
      </c>
      <c r="J23" s="72" t="s">
        <v>35</v>
      </c>
      <c r="K23" s="69" t="s">
        <v>36</v>
      </c>
      <c r="L23" s="45" t="s">
        <v>31</v>
      </c>
      <c r="M23" s="73" t="s">
        <v>31</v>
      </c>
      <c r="N23" s="47">
        <v>46296</v>
      </c>
      <c r="O23" s="46"/>
    </row>
    <row r="24" spans="1:15" ht="30" x14ac:dyDescent="0.25">
      <c r="A24" s="43"/>
      <c r="B24" s="45" t="s">
        <v>617</v>
      </c>
      <c r="C24" s="45" t="s">
        <v>90</v>
      </c>
      <c r="D24" s="69" t="s">
        <v>1022</v>
      </c>
      <c r="E24" s="68" t="s">
        <v>330</v>
      </c>
      <c r="F24" s="46" t="s">
        <v>46</v>
      </c>
      <c r="G24" s="46">
        <v>1005</v>
      </c>
      <c r="H24" s="71" t="s">
        <v>606</v>
      </c>
      <c r="I24" s="65">
        <v>400000</v>
      </c>
      <c r="J24" s="72" t="s">
        <v>35</v>
      </c>
      <c r="K24" s="69" t="s">
        <v>36</v>
      </c>
      <c r="L24" s="45" t="s">
        <v>31</v>
      </c>
      <c r="M24" s="73" t="s">
        <v>31</v>
      </c>
      <c r="N24" s="47">
        <v>45931</v>
      </c>
      <c r="O24" s="46"/>
    </row>
    <row r="25" spans="1:15" ht="30" x14ac:dyDescent="0.25">
      <c r="A25" s="43"/>
      <c r="B25" s="45" t="s">
        <v>632</v>
      </c>
      <c r="C25" s="45" t="s">
        <v>92</v>
      </c>
      <c r="D25" s="69" t="s">
        <v>1020</v>
      </c>
      <c r="E25" s="68" t="s">
        <v>1100</v>
      </c>
      <c r="F25" s="46" t="s">
        <v>34</v>
      </c>
      <c r="G25" s="46" t="s">
        <v>606</v>
      </c>
      <c r="H25" s="71">
        <v>3662</v>
      </c>
      <c r="I25" s="102">
        <v>95000</v>
      </c>
      <c r="J25" s="72" t="s">
        <v>53</v>
      </c>
      <c r="K25" s="69" t="s">
        <v>39</v>
      </c>
      <c r="L25" s="45">
        <v>11208052</v>
      </c>
      <c r="M25" s="73">
        <v>46274</v>
      </c>
      <c r="N25" s="47">
        <v>46266</v>
      </c>
      <c r="O25" s="46" t="s">
        <v>31</v>
      </c>
    </row>
    <row r="26" spans="1:15" ht="30" x14ac:dyDescent="0.25">
      <c r="A26" s="43"/>
      <c r="B26" s="45" t="s">
        <v>633</v>
      </c>
      <c r="C26" s="45" t="s">
        <v>92</v>
      </c>
      <c r="D26" s="69" t="s">
        <v>1020</v>
      </c>
      <c r="E26" s="68" t="s">
        <v>1099</v>
      </c>
      <c r="F26" s="46" t="s">
        <v>34</v>
      </c>
      <c r="G26" s="46" t="s">
        <v>606</v>
      </c>
      <c r="H26" s="71">
        <v>3662</v>
      </c>
      <c r="I26" s="102">
        <v>32850</v>
      </c>
      <c r="J26" s="72" t="s">
        <v>53</v>
      </c>
      <c r="K26" s="69" t="s">
        <v>39</v>
      </c>
      <c r="L26" s="45">
        <v>11208539</v>
      </c>
      <c r="M26" s="73">
        <v>46273</v>
      </c>
      <c r="N26" s="47">
        <v>46266</v>
      </c>
      <c r="O26" s="46" t="s">
        <v>31</v>
      </c>
    </row>
    <row r="27" spans="1:15" ht="30" x14ac:dyDescent="0.25">
      <c r="A27" s="43"/>
      <c r="B27" s="45" t="s">
        <v>634</v>
      </c>
      <c r="C27" s="45" t="s">
        <v>92</v>
      </c>
      <c r="D27" s="69" t="s">
        <v>1020</v>
      </c>
      <c r="E27" s="68" t="s">
        <v>1101</v>
      </c>
      <c r="F27" s="46" t="s">
        <v>34</v>
      </c>
      <c r="G27" s="46" t="s">
        <v>606</v>
      </c>
      <c r="H27" s="71">
        <v>3662</v>
      </c>
      <c r="I27" s="102">
        <v>31850</v>
      </c>
      <c r="J27" s="72" t="s">
        <v>53</v>
      </c>
      <c r="K27" s="69" t="s">
        <v>39</v>
      </c>
      <c r="L27" s="45">
        <v>11208917</v>
      </c>
      <c r="M27" s="73">
        <v>46275</v>
      </c>
      <c r="N27" s="47">
        <v>46266</v>
      </c>
      <c r="O27" s="46" t="s">
        <v>31</v>
      </c>
    </row>
    <row r="28" spans="1:15" ht="30" x14ac:dyDescent="0.25">
      <c r="A28" s="43"/>
      <c r="B28" s="45" t="s">
        <v>1032</v>
      </c>
      <c r="C28" s="45" t="s">
        <v>90</v>
      </c>
      <c r="D28" s="69" t="s">
        <v>1033</v>
      </c>
      <c r="E28" s="68" t="s">
        <v>1034</v>
      </c>
      <c r="F28" s="46" t="s">
        <v>46</v>
      </c>
      <c r="G28" s="46">
        <v>6350</v>
      </c>
      <c r="H28" s="71" t="s">
        <v>606</v>
      </c>
      <c r="I28" s="65">
        <v>154700.1</v>
      </c>
      <c r="J28" s="72" t="s">
        <v>35</v>
      </c>
      <c r="K28" s="69" t="s">
        <v>36</v>
      </c>
      <c r="L28" s="45" t="s">
        <v>31</v>
      </c>
      <c r="M28" s="73" t="s">
        <v>31</v>
      </c>
      <c r="N28" s="47">
        <v>46174</v>
      </c>
      <c r="O28" s="46"/>
    </row>
    <row r="29" spans="1:15" ht="30" x14ac:dyDescent="0.25">
      <c r="A29" s="43"/>
      <c r="B29" s="45" t="s">
        <v>1035</v>
      </c>
      <c r="C29" s="45" t="s">
        <v>90</v>
      </c>
      <c r="D29" s="69" t="s">
        <v>1033</v>
      </c>
      <c r="E29" s="68" t="s">
        <v>1036</v>
      </c>
      <c r="F29" s="46" t="s">
        <v>46</v>
      </c>
      <c r="G29" s="46">
        <v>5836</v>
      </c>
      <c r="H29" s="71" t="s">
        <v>606</v>
      </c>
      <c r="I29" s="65">
        <v>506713.9</v>
      </c>
      <c r="J29" s="72" t="s">
        <v>35</v>
      </c>
      <c r="K29" s="69" t="s">
        <v>36</v>
      </c>
      <c r="L29" s="45" t="s">
        <v>31</v>
      </c>
      <c r="M29" s="73" t="s">
        <v>31</v>
      </c>
      <c r="N29" s="47">
        <v>46174</v>
      </c>
      <c r="O29" s="46"/>
    </row>
    <row r="30" spans="1:15" ht="30" x14ac:dyDescent="0.25">
      <c r="A30" s="43"/>
      <c r="B30" s="45" t="s">
        <v>1037</v>
      </c>
      <c r="C30" s="45" t="s">
        <v>90</v>
      </c>
      <c r="D30" s="69" t="s">
        <v>1033</v>
      </c>
      <c r="E30" s="68" t="s">
        <v>1038</v>
      </c>
      <c r="F30" s="46" t="s">
        <v>46</v>
      </c>
      <c r="G30" s="46">
        <v>7030</v>
      </c>
      <c r="H30" s="71" t="s">
        <v>606</v>
      </c>
      <c r="I30" s="65">
        <v>225000</v>
      </c>
      <c r="J30" s="72" t="s">
        <v>35</v>
      </c>
      <c r="K30" s="69" t="s">
        <v>36</v>
      </c>
      <c r="L30" s="45" t="s">
        <v>31</v>
      </c>
      <c r="M30" s="73" t="s">
        <v>31</v>
      </c>
      <c r="N30" s="47">
        <v>46174</v>
      </c>
      <c r="O30" s="46"/>
    </row>
    <row r="31" spans="1:15" ht="30" x14ac:dyDescent="0.25">
      <c r="A31" s="43"/>
      <c r="B31" s="45" t="s">
        <v>1039</v>
      </c>
      <c r="C31" s="45" t="s">
        <v>90</v>
      </c>
      <c r="D31" s="69" t="s">
        <v>1033</v>
      </c>
      <c r="E31" s="68" t="s">
        <v>1040</v>
      </c>
      <c r="F31" s="46" t="s">
        <v>34</v>
      </c>
      <c r="G31" s="46" t="s">
        <v>606</v>
      </c>
      <c r="H31" s="71">
        <v>27472</v>
      </c>
      <c r="I31" s="65">
        <v>538590</v>
      </c>
      <c r="J31" s="72" t="s">
        <v>35</v>
      </c>
      <c r="K31" s="69" t="s">
        <v>36</v>
      </c>
      <c r="L31" s="45" t="s">
        <v>31</v>
      </c>
      <c r="M31" s="73" t="s">
        <v>31</v>
      </c>
      <c r="N31" s="47">
        <v>46174</v>
      </c>
      <c r="O31" s="46"/>
    </row>
    <row r="32" spans="1:15" ht="30" x14ac:dyDescent="0.25">
      <c r="B32" s="93" t="s">
        <v>1202</v>
      </c>
      <c r="C32" s="45" t="s">
        <v>92</v>
      </c>
      <c r="D32" s="69" t="s">
        <v>1019</v>
      </c>
      <c r="E32" s="101" t="s">
        <v>1203</v>
      </c>
      <c r="F32" s="94" t="s">
        <v>34</v>
      </c>
      <c r="G32" s="95"/>
      <c r="H32" s="96">
        <v>3263</v>
      </c>
      <c r="I32" s="103">
        <v>300000</v>
      </c>
      <c r="J32" s="72" t="s">
        <v>35</v>
      </c>
      <c r="K32" s="45" t="s">
        <v>39</v>
      </c>
      <c r="L32" s="88"/>
      <c r="M32" s="91"/>
      <c r="N32" s="92">
        <v>46053</v>
      </c>
      <c r="O32" s="88"/>
    </row>
    <row r="56" spans="1:15" s="40" customFormat="1" ht="12.7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</row>
    <row r="57" spans="1:15" s="40" customFormat="1" ht="12.7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</row>
    <row r="58" spans="1:15" s="40" customFormat="1" ht="12.7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</row>
    <row r="59" spans="1:15" s="40" customFormat="1" ht="12.7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</row>
    <row r="60" spans="1:15" s="40" customFormat="1" ht="12.7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</row>
    <row r="61" spans="1:15" s="40" customFormat="1" ht="12.7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</row>
    <row r="62" spans="1:15" s="40" customFormat="1" ht="12.7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</row>
    <row r="63" spans="1:15" s="40" customFormat="1" ht="12.7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</row>
    <row r="64" spans="1:15" s="40" customFormat="1" ht="12.7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</row>
    <row r="65" spans="1:15" s="40" customFormat="1" ht="12.75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</row>
    <row r="66" spans="1:15" s="40" customFormat="1" ht="12.75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s="40" customFormat="1" ht="12.75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</row>
    <row r="68" spans="1:15" s="40" customFormat="1" ht="12.75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</row>
  </sheetData>
  <sheetProtection autoFilter="0"/>
  <mergeCells count="5">
    <mergeCell ref="B1:E1"/>
    <mergeCell ref="C2:D2"/>
    <mergeCell ref="F2:H2"/>
    <mergeCell ref="L2:M2"/>
    <mergeCell ref="F1:I1"/>
  </mergeCells>
  <dataValidations count="2">
    <dataValidation operator="greaterThan" allowBlank="1" showInputMessage="1" showErrorMessage="1" errorTitle="Erro!" error="O valor informado não é uma data" sqref="M4:N32" xr:uid="{9C8EECAD-EF2D-40B2-926B-E6BCFC15289A}"/>
    <dataValidation type="list" allowBlank="1" showInputMessage="1" showErrorMessage="1" sqref="K4:K32" xr:uid="{D6D47F0E-A78E-439A-AD25-D6514486C741}">
      <formula1>"Alto,Médio,Baixo"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0D1FE7A-2E34-44B6-A570-67079C02887A}">
            <xm:f>OR($F4=Auxiliar!$K$6,$F4=Auxiliar!$K$7,$F4=Auxiliar!$K$8)</xm:f>
            <x14:dxf>
              <fill>
                <patternFill>
                  <bgColor theme="1"/>
                </patternFill>
              </fill>
            </x14:dxf>
          </x14:cfRule>
          <xm:sqref>G4:G32</xm:sqref>
        </x14:conditionalFormatting>
        <x14:conditionalFormatting xmlns:xm="http://schemas.microsoft.com/office/excel/2006/main">
          <x14:cfRule type="expression" priority="4" id="{623A082C-4109-4A42-B10E-83EC006E9297}">
            <xm:f>$F4=Auxiliar!$K$5</xm:f>
            <x14:dxf>
              <fill>
                <patternFill>
                  <bgColor theme="1"/>
                </patternFill>
              </fill>
            </x14:dxf>
          </x14:cfRule>
          <xm:sqref>H4:H32</xm:sqref>
        </x14:conditionalFormatting>
        <x14:conditionalFormatting xmlns:xm="http://schemas.microsoft.com/office/excel/2006/main">
          <x14:cfRule type="expression" priority="3" id="{2C2B2150-80B2-4059-889D-3C69054903AB}">
            <xm:f>$J4=Auxiliar!$G$5</xm:f>
            <x14:dxf>
              <fill>
                <patternFill>
                  <bgColor theme="1"/>
                </patternFill>
              </fill>
            </x14:dxf>
          </x14:cfRule>
          <xm:sqref>L4:M32</xm:sqref>
        </x14:conditionalFormatting>
        <x14:conditionalFormatting xmlns:xm="http://schemas.microsoft.com/office/excel/2006/main">
          <x14:cfRule type="expression" priority="2" id="{FA6A03CD-394C-4DC1-941D-672BE82BF6BD}">
            <xm:f>OR($J4=Auxiliar!$G$7,$J4=Auxiliar!$G$8,$J4=Auxiliar!$G$9)</xm:f>
            <x14:dxf>
              <fill>
                <patternFill>
                  <bgColor theme="1"/>
                </patternFill>
              </fill>
            </x14:dxf>
          </x14:cfRule>
          <xm:sqref>N4:O32</xm:sqref>
        </x14:conditionalFormatting>
        <x14:conditionalFormatting xmlns:xm="http://schemas.microsoft.com/office/excel/2006/main">
          <x14:cfRule type="expression" priority="28" id="{CA7B5A75-E8BB-4D0E-9890-8F5D6ADFDB01}">
            <xm:f>#REF!=Auxiliar!$I$23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B4:O32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DD0C172-1FAA-47A2-8588-55E6F8A8178F}">
          <x14:formula1>
            <xm:f>Auxiliar!$G$5:$G$9</xm:f>
          </x14:formula1>
          <xm:sqref>J4:J32</xm:sqref>
        </x14:dataValidation>
        <x14:dataValidation type="list" errorStyle="warning" allowBlank="1" showInputMessage="1" xr:uid="{DD59515C-BC7B-4F77-B556-66405787C55B}">
          <x14:formula1>
            <xm:f>Auxiliar!$D$5:$D$22</xm:f>
          </x14:formula1>
          <xm:sqref>C4:C32</xm:sqref>
        </x14:dataValidation>
        <x14:dataValidation type="list" allowBlank="1" showInputMessage="1" showErrorMessage="1" xr:uid="{7CDAD93E-EF07-4DFF-8167-7DBC5D72C9B9}">
          <x14:formula1>
            <xm:f>Auxiliar!$K$5:$K$8</xm:f>
          </x14:formula1>
          <xm:sqref>F4:F32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E2AC7-C6A5-4AAF-9B68-92DE7A52C7EF}">
  <dimension ref="A1:O63"/>
  <sheetViews>
    <sheetView zoomScaleNormal="100" workbookViewId="0">
      <pane ySplit="3" topLeftCell="A13" activePane="bottomLeft" state="frozen"/>
      <selection pane="bottomLeft" activeCell="C2" sqref="C2:D2"/>
    </sheetView>
  </sheetViews>
  <sheetFormatPr defaultColWidth="9.140625" defaultRowHeight="15" x14ac:dyDescent="0.25"/>
  <cols>
    <col min="1" max="1" width="2.28515625" style="44" customWidth="1"/>
    <col min="2" max="2" width="10.7109375" style="44" customWidth="1"/>
    <col min="3" max="4" width="11.28515625" style="44" customWidth="1"/>
    <col min="5" max="5" width="55.7109375" style="44" customWidth="1"/>
    <col min="6" max="8" width="12.7109375" style="44" customWidth="1"/>
    <col min="9" max="9" width="19" style="44" bestFit="1" customWidth="1"/>
    <col min="10" max="10" width="27.7109375" style="44" customWidth="1"/>
    <col min="11" max="11" width="12.7109375" style="44" customWidth="1"/>
    <col min="12" max="12" width="14.42578125" style="44" customWidth="1"/>
    <col min="13" max="13" width="14.7109375" style="44" customWidth="1"/>
    <col min="14" max="14" width="16.42578125" style="44" customWidth="1"/>
    <col min="15" max="15" width="24.7109375" style="44" customWidth="1"/>
    <col min="16" max="16384" width="9.140625" style="1"/>
  </cols>
  <sheetData>
    <row r="1" spans="1:15" ht="81.75" customHeight="1" x14ac:dyDescent="0.25">
      <c r="A1" s="37"/>
      <c r="B1" s="137" t="s">
        <v>1906</v>
      </c>
      <c r="C1" s="135"/>
      <c r="D1" s="135"/>
      <c r="E1" s="135"/>
      <c r="F1" s="136">
        <f>SUM(PCA_DIAC[Valor Estimado])</f>
        <v>22498466</v>
      </c>
      <c r="G1" s="136"/>
      <c r="H1" s="136"/>
      <c r="I1" s="136"/>
      <c r="J1" s="41"/>
      <c r="K1" s="38"/>
      <c r="L1" s="38"/>
      <c r="M1" s="37"/>
      <c r="N1" s="37"/>
      <c r="O1" s="37"/>
    </row>
    <row r="2" spans="1:15" s="40" customFormat="1" ht="39.950000000000003" customHeight="1" x14ac:dyDescent="0.2">
      <c r="A2" s="39"/>
      <c r="C2" s="134" t="s">
        <v>1242</v>
      </c>
      <c r="D2" s="133"/>
      <c r="F2" s="132" t="s">
        <v>15</v>
      </c>
      <c r="G2" s="134"/>
      <c r="H2" s="133"/>
      <c r="I2" s="41"/>
      <c r="J2" s="41"/>
      <c r="L2" s="132" t="s">
        <v>16</v>
      </c>
      <c r="M2" s="133"/>
      <c r="O2" s="42"/>
    </row>
    <row r="3" spans="1:15" ht="50.1" customHeight="1" x14ac:dyDescent="0.25">
      <c r="A3" s="43"/>
      <c r="B3" s="5" t="s">
        <v>319</v>
      </c>
      <c r="C3" s="5" t="s">
        <v>17</v>
      </c>
      <c r="D3" s="67" t="s">
        <v>18</v>
      </c>
      <c r="E3" s="70" t="s">
        <v>19</v>
      </c>
      <c r="F3" s="5" t="s">
        <v>20</v>
      </c>
      <c r="G3" s="5" t="s">
        <v>21</v>
      </c>
      <c r="H3" s="67" t="s">
        <v>22</v>
      </c>
      <c r="I3" s="5" t="s">
        <v>23</v>
      </c>
      <c r="J3" s="66" t="s">
        <v>24</v>
      </c>
      <c r="K3" s="77" t="s">
        <v>25</v>
      </c>
      <c r="L3" s="5" t="s">
        <v>26</v>
      </c>
      <c r="M3" s="67" t="s">
        <v>27</v>
      </c>
      <c r="N3" s="49" t="s">
        <v>28</v>
      </c>
      <c r="O3" s="5" t="s">
        <v>29</v>
      </c>
    </row>
    <row r="4" spans="1:15" ht="45" hidden="1" x14ac:dyDescent="0.25">
      <c r="A4" s="43"/>
      <c r="B4" s="45" t="s">
        <v>1041</v>
      </c>
      <c r="C4" s="45" t="s">
        <v>99</v>
      </c>
      <c r="D4" s="69" t="s">
        <v>31</v>
      </c>
      <c r="E4" s="68" t="s">
        <v>1042</v>
      </c>
      <c r="F4" s="46" t="s">
        <v>34</v>
      </c>
      <c r="G4" s="46" t="s">
        <v>606</v>
      </c>
      <c r="H4" s="71">
        <v>25992</v>
      </c>
      <c r="I4" s="65">
        <v>2190702</v>
      </c>
      <c r="J4" s="72" t="s">
        <v>53</v>
      </c>
      <c r="K4" s="69" t="s">
        <v>39</v>
      </c>
      <c r="L4" s="46"/>
      <c r="M4" s="73">
        <v>46266</v>
      </c>
      <c r="N4" s="47">
        <v>44440</v>
      </c>
      <c r="O4" s="46"/>
    </row>
    <row r="5" spans="1:15" ht="60" hidden="1" x14ac:dyDescent="0.25">
      <c r="A5" s="43"/>
      <c r="B5" s="45" t="s">
        <v>1043</v>
      </c>
      <c r="C5" s="45" t="s">
        <v>99</v>
      </c>
      <c r="D5" s="69" t="s">
        <v>31</v>
      </c>
      <c r="E5" s="68" t="s">
        <v>1044</v>
      </c>
      <c r="F5" s="46" t="s">
        <v>34</v>
      </c>
      <c r="G5" s="46" t="s">
        <v>606</v>
      </c>
      <c r="H5" s="71">
        <v>27502</v>
      </c>
      <c r="I5" s="65">
        <v>865162</v>
      </c>
      <c r="J5" s="72" t="s">
        <v>51</v>
      </c>
      <c r="K5" s="69" t="s">
        <v>39</v>
      </c>
      <c r="L5" s="46"/>
      <c r="M5" s="73" t="s">
        <v>606</v>
      </c>
      <c r="N5" s="47" t="s">
        <v>606</v>
      </c>
      <c r="O5" s="46"/>
    </row>
    <row r="6" spans="1:15" ht="45" hidden="1" x14ac:dyDescent="0.25">
      <c r="A6" s="43"/>
      <c r="B6" s="45" t="s">
        <v>1045</v>
      </c>
      <c r="C6" s="45" t="s">
        <v>99</v>
      </c>
      <c r="D6" s="69" t="s">
        <v>31</v>
      </c>
      <c r="E6" s="68" t="s">
        <v>1046</v>
      </c>
      <c r="F6" s="46" t="s">
        <v>34</v>
      </c>
      <c r="G6" s="46" t="s">
        <v>606</v>
      </c>
      <c r="H6" s="71">
        <v>26484</v>
      </c>
      <c r="I6" s="65">
        <v>71828</v>
      </c>
      <c r="J6" s="72" t="s">
        <v>53</v>
      </c>
      <c r="K6" s="69" t="s">
        <v>39</v>
      </c>
      <c r="L6" s="46"/>
      <c r="M6" s="73">
        <v>46204</v>
      </c>
      <c r="N6" s="47">
        <v>44743</v>
      </c>
      <c r="O6" s="46"/>
    </row>
    <row r="7" spans="1:15" ht="45" hidden="1" x14ac:dyDescent="0.25">
      <c r="A7" s="43"/>
      <c r="B7" s="45" t="s">
        <v>1047</v>
      </c>
      <c r="C7" s="45" t="s">
        <v>99</v>
      </c>
      <c r="D7" s="69" t="s">
        <v>31</v>
      </c>
      <c r="E7" s="68" t="s">
        <v>101</v>
      </c>
      <c r="F7" s="46" t="s">
        <v>34</v>
      </c>
      <c r="G7" s="46" t="s">
        <v>606</v>
      </c>
      <c r="H7" s="71">
        <v>27502</v>
      </c>
      <c r="I7" s="65">
        <v>51036</v>
      </c>
      <c r="J7" s="72" t="s">
        <v>51</v>
      </c>
      <c r="K7" s="69" t="s">
        <v>39</v>
      </c>
      <c r="L7" s="46"/>
      <c r="M7" s="73">
        <v>44774</v>
      </c>
      <c r="N7" s="47">
        <v>44774</v>
      </c>
      <c r="O7" s="46"/>
    </row>
    <row r="8" spans="1:15" ht="60" hidden="1" x14ac:dyDescent="0.25">
      <c r="A8" s="43"/>
      <c r="B8" s="45" t="s">
        <v>1048</v>
      </c>
      <c r="C8" s="45" t="s">
        <v>99</v>
      </c>
      <c r="D8" s="69" t="s">
        <v>31</v>
      </c>
      <c r="E8" s="68" t="s">
        <v>1049</v>
      </c>
      <c r="F8" s="46" t="s">
        <v>34</v>
      </c>
      <c r="G8" s="46" t="s">
        <v>606</v>
      </c>
      <c r="H8" s="71">
        <v>20710</v>
      </c>
      <c r="I8" s="65">
        <v>67381</v>
      </c>
      <c r="J8" s="72" t="s">
        <v>51</v>
      </c>
      <c r="K8" s="69" t="s">
        <v>39</v>
      </c>
      <c r="L8" s="46"/>
      <c r="M8" s="73">
        <v>45017</v>
      </c>
      <c r="N8" s="47">
        <v>45017</v>
      </c>
      <c r="O8" s="46"/>
    </row>
    <row r="9" spans="1:15" ht="75" hidden="1" x14ac:dyDescent="0.25">
      <c r="A9" s="43"/>
      <c r="B9" s="45" t="s">
        <v>1050</v>
      </c>
      <c r="C9" s="45" t="s">
        <v>99</v>
      </c>
      <c r="D9" s="69" t="s">
        <v>31</v>
      </c>
      <c r="E9" s="68" t="s">
        <v>1051</v>
      </c>
      <c r="F9" s="46" t="s">
        <v>34</v>
      </c>
      <c r="G9" s="46" t="s">
        <v>606</v>
      </c>
      <c r="H9" s="71">
        <v>26484</v>
      </c>
      <c r="I9" s="65">
        <v>1720099</v>
      </c>
      <c r="J9" s="72" t="s">
        <v>51</v>
      </c>
      <c r="K9" s="69" t="s">
        <v>39</v>
      </c>
      <c r="L9" s="46"/>
      <c r="M9" s="73">
        <v>45047</v>
      </c>
      <c r="N9" s="47">
        <v>45047</v>
      </c>
      <c r="O9" s="46"/>
    </row>
    <row r="10" spans="1:15" ht="45" hidden="1" x14ac:dyDescent="0.25">
      <c r="A10" s="43"/>
      <c r="B10" s="45" t="s">
        <v>1052</v>
      </c>
      <c r="C10" s="45" t="s">
        <v>99</v>
      </c>
      <c r="D10" s="69" t="s">
        <v>31</v>
      </c>
      <c r="E10" s="68" t="s">
        <v>1053</v>
      </c>
      <c r="F10" s="46" t="s">
        <v>34</v>
      </c>
      <c r="G10" s="46" t="s">
        <v>606</v>
      </c>
      <c r="H10" s="71">
        <v>27243</v>
      </c>
      <c r="I10" s="65">
        <v>179568</v>
      </c>
      <c r="J10" s="72" t="s">
        <v>51</v>
      </c>
      <c r="K10" s="69" t="s">
        <v>39</v>
      </c>
      <c r="L10" s="46"/>
      <c r="M10" s="73">
        <v>44986</v>
      </c>
      <c r="N10" s="47">
        <v>44986</v>
      </c>
      <c r="O10" s="46"/>
    </row>
    <row r="11" spans="1:15" ht="75" hidden="1" x14ac:dyDescent="0.25">
      <c r="A11" s="43"/>
      <c r="B11" s="45" t="s">
        <v>1054</v>
      </c>
      <c r="C11" s="45" t="s">
        <v>99</v>
      </c>
      <c r="D11" s="69" t="s">
        <v>31</v>
      </c>
      <c r="E11" s="68" t="s">
        <v>1055</v>
      </c>
      <c r="F11" s="46" t="s">
        <v>34</v>
      </c>
      <c r="G11" s="46" t="s">
        <v>606</v>
      </c>
      <c r="H11" s="71">
        <v>27502</v>
      </c>
      <c r="I11" s="65">
        <v>2759186</v>
      </c>
      <c r="J11" s="72" t="s">
        <v>53</v>
      </c>
      <c r="K11" s="69" t="s">
        <v>39</v>
      </c>
      <c r="L11" s="46"/>
      <c r="M11" s="73">
        <v>46174</v>
      </c>
      <c r="N11" s="47">
        <v>45261</v>
      </c>
      <c r="O11" s="46"/>
    </row>
    <row r="12" spans="1:15" ht="60" hidden="1" x14ac:dyDescent="0.25">
      <c r="A12" s="43"/>
      <c r="B12" s="45" t="s">
        <v>1056</v>
      </c>
      <c r="C12" s="45" t="s">
        <v>99</v>
      </c>
      <c r="D12" s="69" t="s">
        <v>31</v>
      </c>
      <c r="E12" s="68" t="s">
        <v>1057</v>
      </c>
      <c r="F12" s="46" t="s">
        <v>34</v>
      </c>
      <c r="G12" s="46" t="s">
        <v>606</v>
      </c>
      <c r="H12" s="71">
        <v>26484</v>
      </c>
      <c r="I12" s="65">
        <v>598321</v>
      </c>
      <c r="J12" s="72" t="s">
        <v>51</v>
      </c>
      <c r="K12" s="69" t="s">
        <v>39</v>
      </c>
      <c r="L12" s="46"/>
      <c r="M12" s="73">
        <v>45047</v>
      </c>
      <c r="N12" s="47">
        <v>45047</v>
      </c>
      <c r="O12" s="46"/>
    </row>
    <row r="13" spans="1:15" ht="30" x14ac:dyDescent="0.25">
      <c r="A13" s="43"/>
      <c r="B13" s="45" t="s">
        <v>1058</v>
      </c>
      <c r="C13" s="45" t="s">
        <v>99</v>
      </c>
      <c r="D13" s="69" t="s">
        <v>31</v>
      </c>
      <c r="E13" s="68" t="s">
        <v>105</v>
      </c>
      <c r="F13" s="46" t="s">
        <v>34</v>
      </c>
      <c r="G13" s="46" t="s">
        <v>606</v>
      </c>
      <c r="H13" s="71">
        <v>27073</v>
      </c>
      <c r="I13" s="65">
        <v>299280</v>
      </c>
      <c r="J13" s="72" t="s">
        <v>35</v>
      </c>
      <c r="K13" s="69" t="s">
        <v>39</v>
      </c>
      <c r="L13" s="46"/>
      <c r="M13" s="73"/>
      <c r="N13" s="47" t="s">
        <v>606</v>
      </c>
      <c r="O13" s="46"/>
    </row>
    <row r="14" spans="1:15" ht="60" x14ac:dyDescent="0.25">
      <c r="A14" s="43"/>
      <c r="B14" s="45" t="s">
        <v>1059</v>
      </c>
      <c r="C14" s="45" t="s">
        <v>99</v>
      </c>
      <c r="D14" s="69" t="s">
        <v>31</v>
      </c>
      <c r="E14" s="68" t="s">
        <v>1060</v>
      </c>
      <c r="F14" s="46" t="s">
        <v>34</v>
      </c>
      <c r="G14" s="46" t="s">
        <v>606</v>
      </c>
      <c r="H14" s="71">
        <v>27502</v>
      </c>
      <c r="I14" s="65">
        <v>2494000</v>
      </c>
      <c r="J14" s="72" t="s">
        <v>35</v>
      </c>
      <c r="K14" s="69" t="s">
        <v>39</v>
      </c>
      <c r="L14" s="46"/>
      <c r="M14" s="73"/>
      <c r="N14" s="47" t="s">
        <v>606</v>
      </c>
      <c r="O14" s="46"/>
    </row>
    <row r="15" spans="1:15" ht="60" x14ac:dyDescent="0.25">
      <c r="A15" s="43"/>
      <c r="B15" s="45" t="s">
        <v>1061</v>
      </c>
      <c r="C15" s="45" t="s">
        <v>99</v>
      </c>
      <c r="D15" s="69" t="s">
        <v>31</v>
      </c>
      <c r="E15" s="68" t="s">
        <v>107</v>
      </c>
      <c r="F15" s="46" t="s">
        <v>46</v>
      </c>
      <c r="G15" s="46">
        <v>27502</v>
      </c>
      <c r="H15" s="71" t="s">
        <v>606</v>
      </c>
      <c r="I15" s="65">
        <v>2294480</v>
      </c>
      <c r="J15" s="72" t="s">
        <v>35</v>
      </c>
      <c r="K15" s="69" t="s">
        <v>39</v>
      </c>
      <c r="L15" s="46"/>
      <c r="M15" s="73"/>
      <c r="N15" s="47" t="s">
        <v>606</v>
      </c>
      <c r="O15" s="46"/>
    </row>
    <row r="16" spans="1:15" ht="30" x14ac:dyDescent="0.25">
      <c r="A16" s="43"/>
      <c r="B16" s="45" t="s">
        <v>1062</v>
      </c>
      <c r="C16" s="45" t="s">
        <v>99</v>
      </c>
      <c r="D16" s="69" t="s">
        <v>31</v>
      </c>
      <c r="E16" s="68" t="s">
        <v>1063</v>
      </c>
      <c r="F16" s="46" t="s">
        <v>34</v>
      </c>
      <c r="G16" s="46" t="s">
        <v>606</v>
      </c>
      <c r="H16" s="71">
        <v>27502</v>
      </c>
      <c r="I16" s="65">
        <v>498800</v>
      </c>
      <c r="J16" s="72" t="s">
        <v>35</v>
      </c>
      <c r="K16" s="69" t="s">
        <v>39</v>
      </c>
      <c r="L16" s="46"/>
      <c r="M16" s="73"/>
      <c r="N16" s="47" t="s">
        <v>606</v>
      </c>
      <c r="O16" s="46"/>
    </row>
    <row r="17" spans="1:15" ht="45" hidden="1" x14ac:dyDescent="0.25">
      <c r="A17" s="43"/>
      <c r="B17" s="45" t="s">
        <v>1064</v>
      </c>
      <c r="C17" s="45" t="s">
        <v>99</v>
      </c>
      <c r="D17" s="69" t="s">
        <v>31</v>
      </c>
      <c r="E17" s="68" t="s">
        <v>1065</v>
      </c>
      <c r="F17" s="46" t="s">
        <v>34</v>
      </c>
      <c r="G17" s="46" t="s">
        <v>606</v>
      </c>
      <c r="H17" s="71">
        <v>25992</v>
      </c>
      <c r="I17" s="65">
        <v>1421181</v>
      </c>
      <c r="J17" s="72" t="s">
        <v>51</v>
      </c>
      <c r="K17" s="69" t="s">
        <v>39</v>
      </c>
      <c r="L17" s="46"/>
      <c r="M17" s="73">
        <v>45352</v>
      </c>
      <c r="N17" s="47">
        <v>45352</v>
      </c>
      <c r="O17" s="46"/>
    </row>
    <row r="18" spans="1:15" ht="45" x14ac:dyDescent="0.25">
      <c r="A18" s="43"/>
      <c r="B18" s="45" t="s">
        <v>1066</v>
      </c>
      <c r="C18" s="45" t="s">
        <v>99</v>
      </c>
      <c r="D18" s="69" t="s">
        <v>31</v>
      </c>
      <c r="E18" s="68" t="s">
        <v>1067</v>
      </c>
      <c r="F18" s="46" t="s">
        <v>34</v>
      </c>
      <c r="G18" s="46" t="s">
        <v>606</v>
      </c>
      <c r="H18" s="71">
        <v>27502</v>
      </c>
      <c r="I18" s="65">
        <v>399040</v>
      </c>
      <c r="J18" s="72" t="s">
        <v>35</v>
      </c>
      <c r="K18" s="69" t="s">
        <v>39</v>
      </c>
      <c r="L18" s="46"/>
      <c r="M18" s="73"/>
      <c r="N18" s="47" t="s">
        <v>606</v>
      </c>
      <c r="O18" s="46"/>
    </row>
    <row r="19" spans="1:15" ht="30" hidden="1" x14ac:dyDescent="0.25">
      <c r="A19" s="43"/>
      <c r="B19" s="45" t="s">
        <v>1068</v>
      </c>
      <c r="C19" s="45" t="s">
        <v>99</v>
      </c>
      <c r="D19" s="69" t="s">
        <v>31</v>
      </c>
      <c r="E19" s="68" t="s">
        <v>100</v>
      </c>
      <c r="F19" s="46" t="s">
        <v>34</v>
      </c>
      <c r="G19" s="46" t="s">
        <v>606</v>
      </c>
      <c r="H19" s="71">
        <v>26484</v>
      </c>
      <c r="I19" s="65">
        <v>8979</v>
      </c>
      <c r="J19" s="72" t="s">
        <v>53</v>
      </c>
      <c r="K19" s="69" t="s">
        <v>39</v>
      </c>
      <c r="L19" s="46"/>
      <c r="M19" s="73">
        <v>46327</v>
      </c>
      <c r="N19" s="47">
        <v>44866</v>
      </c>
      <c r="O19" s="46"/>
    </row>
    <row r="20" spans="1:15" ht="30" x14ac:dyDescent="0.25">
      <c r="A20" s="43"/>
      <c r="B20" s="45" t="s">
        <v>1069</v>
      </c>
      <c r="C20" s="45" t="s">
        <v>99</v>
      </c>
      <c r="D20" s="69" t="s">
        <v>31</v>
      </c>
      <c r="E20" s="68" t="s">
        <v>106</v>
      </c>
      <c r="F20" s="46" t="s">
        <v>34</v>
      </c>
      <c r="G20" s="46" t="s">
        <v>606</v>
      </c>
      <c r="H20" s="71">
        <v>26980</v>
      </c>
      <c r="I20" s="65">
        <v>1245607</v>
      </c>
      <c r="J20" s="72" t="s">
        <v>35</v>
      </c>
      <c r="K20" s="69" t="s">
        <v>39</v>
      </c>
      <c r="L20" s="46"/>
      <c r="M20" s="73"/>
      <c r="N20" s="47" t="s">
        <v>606</v>
      </c>
      <c r="O20" s="46"/>
    </row>
    <row r="21" spans="1:15" ht="30" x14ac:dyDescent="0.25">
      <c r="A21" s="43"/>
      <c r="B21" s="45" t="s">
        <v>1070</v>
      </c>
      <c r="C21" s="45" t="s">
        <v>99</v>
      </c>
      <c r="D21" s="69" t="s">
        <v>31</v>
      </c>
      <c r="E21" s="68" t="s">
        <v>102</v>
      </c>
      <c r="F21" s="46" t="s">
        <v>34</v>
      </c>
      <c r="G21" s="46" t="s">
        <v>606</v>
      </c>
      <c r="H21" s="71">
        <v>27502</v>
      </c>
      <c r="I21" s="65">
        <v>1182436</v>
      </c>
      <c r="J21" s="72" t="s">
        <v>35</v>
      </c>
      <c r="K21" s="69" t="s">
        <v>39</v>
      </c>
      <c r="L21" s="46"/>
      <c r="M21" s="73"/>
      <c r="N21" s="47" t="s">
        <v>606</v>
      </c>
      <c r="O21" s="46"/>
    </row>
    <row r="22" spans="1:15" ht="30" x14ac:dyDescent="0.25">
      <c r="A22" s="43"/>
      <c r="B22" s="45" t="s">
        <v>1071</v>
      </c>
      <c r="C22" s="45" t="s">
        <v>99</v>
      </c>
      <c r="D22" s="69" t="s">
        <v>31</v>
      </c>
      <c r="E22" s="68" t="s">
        <v>1072</v>
      </c>
      <c r="F22" s="46" t="s">
        <v>34</v>
      </c>
      <c r="G22" s="46" t="s">
        <v>606</v>
      </c>
      <c r="H22" s="71">
        <v>27502</v>
      </c>
      <c r="I22" s="65">
        <v>400000</v>
      </c>
      <c r="J22" s="72" t="s">
        <v>35</v>
      </c>
      <c r="K22" s="69" t="s">
        <v>39</v>
      </c>
      <c r="L22" s="46"/>
      <c r="M22" s="73"/>
      <c r="N22" s="47" t="s">
        <v>606</v>
      </c>
      <c r="O22" s="46"/>
    </row>
    <row r="23" spans="1:15" ht="30" x14ac:dyDescent="0.25">
      <c r="A23" s="43"/>
      <c r="B23" s="45" t="s">
        <v>1073</v>
      </c>
      <c r="C23" s="45" t="s">
        <v>99</v>
      </c>
      <c r="D23" s="69" t="s">
        <v>31</v>
      </c>
      <c r="E23" s="68" t="s">
        <v>104</v>
      </c>
      <c r="F23" s="46" t="s">
        <v>46</v>
      </c>
      <c r="G23" s="46">
        <v>7050</v>
      </c>
      <c r="H23" s="71" t="s">
        <v>606</v>
      </c>
      <c r="I23" s="65">
        <v>800000</v>
      </c>
      <c r="J23" s="72" t="s">
        <v>35</v>
      </c>
      <c r="K23" s="69" t="s">
        <v>39</v>
      </c>
      <c r="L23" s="46"/>
      <c r="M23" s="73"/>
      <c r="N23" s="47" t="s">
        <v>606</v>
      </c>
      <c r="O23" s="46"/>
    </row>
    <row r="24" spans="1:15" ht="30" x14ac:dyDescent="0.25">
      <c r="A24" s="43"/>
      <c r="B24" s="45" t="s">
        <v>1074</v>
      </c>
      <c r="C24" s="45" t="s">
        <v>99</v>
      </c>
      <c r="D24" s="69" t="s">
        <v>31</v>
      </c>
      <c r="E24" s="68" t="s">
        <v>1075</v>
      </c>
      <c r="F24" s="46" t="s">
        <v>46</v>
      </c>
      <c r="G24" s="46">
        <v>7010</v>
      </c>
      <c r="H24" s="71" t="s">
        <v>606</v>
      </c>
      <c r="I24" s="65">
        <v>2059100</v>
      </c>
      <c r="J24" s="72" t="s">
        <v>35</v>
      </c>
      <c r="K24" s="69" t="s">
        <v>39</v>
      </c>
      <c r="L24" s="46"/>
      <c r="M24" s="73"/>
      <c r="N24" s="47" t="s">
        <v>606</v>
      </c>
      <c r="O24" s="46"/>
    </row>
    <row r="25" spans="1:15" ht="30" x14ac:dyDescent="0.25">
      <c r="A25" s="43"/>
      <c r="B25" s="45" t="s">
        <v>1076</v>
      </c>
      <c r="C25" s="45" t="s">
        <v>99</v>
      </c>
      <c r="D25" s="69" t="s">
        <v>31</v>
      </c>
      <c r="E25" s="68" t="s">
        <v>1077</v>
      </c>
      <c r="F25" s="46" t="s">
        <v>46</v>
      </c>
      <c r="G25" s="46">
        <v>7060</v>
      </c>
      <c r="H25" s="71" t="s">
        <v>606</v>
      </c>
      <c r="I25" s="65">
        <v>192280</v>
      </c>
      <c r="J25" s="72" t="s">
        <v>35</v>
      </c>
      <c r="K25" s="69" t="s">
        <v>39</v>
      </c>
      <c r="L25" s="46"/>
      <c r="M25" s="73"/>
      <c r="N25" s="47" t="s">
        <v>606</v>
      </c>
      <c r="O25" s="46"/>
    </row>
    <row r="26" spans="1:15" ht="30" x14ac:dyDescent="0.25">
      <c r="A26" s="43"/>
      <c r="B26" s="45" t="s">
        <v>1078</v>
      </c>
      <c r="C26" s="45" t="s">
        <v>99</v>
      </c>
      <c r="D26" s="69" t="s">
        <v>31</v>
      </c>
      <c r="E26" s="68" t="s">
        <v>104</v>
      </c>
      <c r="F26" s="46" t="s">
        <v>46</v>
      </c>
      <c r="G26" s="46">
        <v>7050</v>
      </c>
      <c r="H26" s="71" t="s">
        <v>606</v>
      </c>
      <c r="I26" s="65">
        <v>700000</v>
      </c>
      <c r="J26" s="72" t="s">
        <v>35</v>
      </c>
      <c r="K26" s="69" t="s">
        <v>39</v>
      </c>
      <c r="L26" s="46"/>
      <c r="M26" s="73"/>
      <c r="N26" s="47" t="s">
        <v>606</v>
      </c>
      <c r="O26" s="46"/>
    </row>
    <row r="51" spans="1:15" s="40" customFormat="1" ht="12.7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1:15" s="40" customFormat="1" ht="12.7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5" s="40" customFormat="1" ht="12.7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  <row r="54" spans="1:15" s="40" customFormat="1" ht="12.7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</row>
    <row r="55" spans="1:15" s="40" customFormat="1" ht="12.7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</row>
    <row r="56" spans="1:15" s="40" customFormat="1" ht="12.7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</row>
    <row r="57" spans="1:15" s="40" customFormat="1" ht="12.7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</row>
    <row r="58" spans="1:15" s="40" customFormat="1" ht="12.7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</row>
    <row r="59" spans="1:15" s="40" customFormat="1" ht="12.7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</row>
    <row r="60" spans="1:15" s="40" customFormat="1" ht="12.7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</row>
    <row r="61" spans="1:15" s="40" customFormat="1" ht="12.7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</row>
    <row r="62" spans="1:15" s="40" customFormat="1" ht="12.7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</row>
    <row r="63" spans="1:15" s="40" customFormat="1" ht="12.7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</row>
  </sheetData>
  <sheetProtection autoFilter="0"/>
  <mergeCells count="5">
    <mergeCell ref="B1:E1"/>
    <mergeCell ref="C2:D2"/>
    <mergeCell ref="F2:H2"/>
    <mergeCell ref="L2:M2"/>
    <mergeCell ref="F1:I1"/>
  </mergeCells>
  <dataValidations count="2">
    <dataValidation type="list" allowBlank="1" showInputMessage="1" showErrorMessage="1" sqref="K4:K26" xr:uid="{DACD744E-E859-49FD-9F3B-DDB31BDBAB08}">
      <formula1>"Alto,Médio,Baixo"</formula1>
    </dataValidation>
    <dataValidation operator="greaterThan" allowBlank="1" showInputMessage="1" showErrorMessage="1" errorTitle="Erro!" error="O valor informado não é uma data" sqref="M4:N26" xr:uid="{46A8523A-93DE-411F-879C-57893073D9B1}"/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24CAB03-5DDE-415C-A8C0-A324DA2718A8}">
            <xm:f>OR($F4=Auxiliar!$K$6,$F4=Auxiliar!$K$7,$F4=Auxiliar!$K$8)</xm:f>
            <x14:dxf>
              <fill>
                <patternFill>
                  <bgColor theme="1"/>
                </patternFill>
              </fill>
            </x14:dxf>
          </x14:cfRule>
          <xm:sqref>G4:G26</xm:sqref>
        </x14:conditionalFormatting>
        <x14:conditionalFormatting xmlns:xm="http://schemas.microsoft.com/office/excel/2006/main">
          <x14:cfRule type="expression" priority="4" id="{70D87A96-B868-4AA3-8B37-88BC0921A368}">
            <xm:f>$F4=Auxiliar!$K$5</xm:f>
            <x14:dxf>
              <fill>
                <patternFill>
                  <bgColor theme="1"/>
                </patternFill>
              </fill>
            </x14:dxf>
          </x14:cfRule>
          <xm:sqref>H4:H26</xm:sqref>
        </x14:conditionalFormatting>
        <x14:conditionalFormatting xmlns:xm="http://schemas.microsoft.com/office/excel/2006/main">
          <x14:cfRule type="expression" priority="3" id="{0EF4A85F-B82A-4FA3-B537-623861876DE6}">
            <xm:f>$J4=Auxiliar!$G$5</xm:f>
            <x14:dxf>
              <fill>
                <patternFill>
                  <bgColor theme="1"/>
                </patternFill>
              </fill>
            </x14:dxf>
          </x14:cfRule>
          <xm:sqref>L4:M26</xm:sqref>
        </x14:conditionalFormatting>
        <x14:conditionalFormatting xmlns:xm="http://schemas.microsoft.com/office/excel/2006/main">
          <x14:cfRule type="expression" priority="2" id="{FBDF6CF9-DCB9-48E2-95B1-6B89D3A61AA4}">
            <xm:f>OR($J4=Auxiliar!$G$7,$J4=Auxiliar!$G$8,$J4=Auxiliar!$G$9)</xm:f>
            <x14:dxf>
              <fill>
                <patternFill>
                  <bgColor theme="1"/>
                </patternFill>
              </fill>
            </x14:dxf>
          </x14:cfRule>
          <xm:sqref>N4:O26</xm:sqref>
        </x14:conditionalFormatting>
        <x14:conditionalFormatting xmlns:xm="http://schemas.microsoft.com/office/excel/2006/main">
          <x14:cfRule type="expression" priority="29" id="{2900D37E-B3F3-4D1C-B2B9-5F96BC247561}">
            <xm:f>#REF!=Auxiliar!$I$23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B4:O26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BA01233-63F7-4951-B57C-F4368A1BE9AE}">
          <x14:formula1>
            <xm:f>Auxiliar!$K$5:$K$8</xm:f>
          </x14:formula1>
          <xm:sqref>F4:F26</xm:sqref>
        </x14:dataValidation>
        <x14:dataValidation type="list" errorStyle="warning" allowBlank="1" showInputMessage="1" xr:uid="{553865F2-77C1-4759-9B67-67CDAF39A4A5}">
          <x14:formula1>
            <xm:f>Auxiliar!$D$5:$D$22</xm:f>
          </x14:formula1>
          <xm:sqref>C4:C26</xm:sqref>
        </x14:dataValidation>
        <x14:dataValidation type="list" allowBlank="1" showInputMessage="1" showErrorMessage="1" xr:uid="{183FA8FD-B80B-43D8-B214-951FCD9F3D67}">
          <x14:formula1>
            <xm:f>Auxiliar!$G$5:$G$9</xm:f>
          </x14:formula1>
          <xm:sqref>J4:J26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10ae33-635e-4978-b5d3-2314daeb6d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0D14D43ABCCC4E84A33346EFDB9605" ma:contentTypeVersion="18" ma:contentTypeDescription="Create a new document." ma:contentTypeScope="" ma:versionID="d1ae9b0932fb3c94058705b2eeca7ef0">
  <xsd:schema xmlns:xsd="http://www.w3.org/2001/XMLSchema" xmlns:xs="http://www.w3.org/2001/XMLSchema" xmlns:p="http://schemas.microsoft.com/office/2006/metadata/properties" xmlns:ns3="6a254b29-090c-4b43-a897-ec98767e3a84" xmlns:ns4="3c10ae33-635e-4978-b5d3-2314daeb6da0" targetNamespace="http://schemas.microsoft.com/office/2006/metadata/properties" ma:root="true" ma:fieldsID="b57b7fc8bb8baf53197a20164bba22ca" ns3:_="" ns4:_="">
    <xsd:import namespace="6a254b29-090c-4b43-a897-ec98767e3a84"/>
    <xsd:import namespace="3c10ae33-635e-4978-b5d3-2314daeb6da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54b29-090c-4b43-a897-ec98767e3a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0ae33-635e-4978-b5d3-2314daeb6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3 6 8 a 1 a 0 f - 6 e c a - 4 9 0 b - a b 3 c - 2 9 6 d c 6 4 1 9 c 4 e "   x m l n s = " h t t p : / / s c h e m a s . m i c r o s o f t . c o m / D a t a M a s h u p " > A A A A A L A F A A B Q S w M E F A A C A A g A j p R b W 9 Q Q g x 6 l A A A A 9 g A A A B I A H A B D b 2 5 m a W c v U G F j a 2 F n Z S 5 4 b W w g o h g A K K A U A A A A A A A A A A A A A A A A A A A A A A A A A A A A h Y 9 B D o I w F E S v Q r q n L a D R k E 9 J d C u J 0 c S 4 b U q F R i i E F s v d X H g k r y B G U X c u 5 8 1 b z N y v N 0 i H u v I u s j O q 0 Q k K M E W e 1 K L J l S 4 S 1 N u T v 0 Q p g y 0 X Z 1 5 I b 5 S 1 i Q e T J 6 i 0 t o 0 J c c 5 h F + G m K 0 h I a U C O 2 W Y v S l l z 9 J H V f 9 l X 2 l i u h U Q M D q 8 x L M T B b I H n N M I U y A Q h U / o r h O P e Z / s D Y d 1 X t u 8 k a 6 2 / 2 g G Z I p D 3 B / Y A U E s D B B Q A A g A I A I 6 U W 1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O l F t b G f 7 X 0 b I C A A D + C Q A A E w A c A E Z v c m 1 1 b G F z L 1 N l Y 3 R p b 2 4 x L m 0 g o h g A K K A U A A A A A A A A A A A A A A A A A A A A A A A A A A A A 7 V X d a t s w F L 4 P 9 B 2 E c + O A y R i M 3 W w d e H Y S A m 1 i b L e D h T A U W 2 2 1 2 p K R 5 K x d y d P s Y r D b P k J e b E d y 0 s S L W g b r 3 R o C U Y 7 O + c 6 P v / N Z k k x R z l D S / L 5 + 1 + n I K y x I j k K c c / l R 1 I p L d I w K o j o I P k P O F I H / g 5 u M F P 2 g F o I w 9 Y m L 6 w X n 1 2 7 P M 0 5 d 5 4 S y K y z R k B Z K 4 B x L B 0 J S v C h I P y E F p I r 5 N + k a L A 8 R n F 0 h d z b B J Z m D m x M F / p d w 7 A c O 4 g K 1 z U k 0 P L O Y z / z I t 5 m D 8 c R m H g 0 i m / n U D 6 1 m O 0 g y G D m 9 h 3 4 D X t Q M G o 5 J y Z e 0 1 b A x E e 1 Q M u l a R u P d O R r a W e 2 h w W C Y g i F X m O U 0 5 z u 0 x m T O D a R r S + 6 h L Q Y c 7 6 B g b Q n p k s r 1 D 6 7 P C V n / 3 B y n i 6 9 E c e S G R G a C G j N K 6 o w y h X v 6 f o J V L c h 3 j H K M Q l J C d m z w C y w l Q Y G f n v q p M a z v c 3 r J U Q 7 h R C w B y c C f 4 w K G N 5 C K l k A o b U l p B V 4 Q C h U K r P B D J S O B a 3 0 R C c o F 9 J E T U z b P + i g Z j L t u c d H b x H D 0 C v l x p K + H t N S V n d P L 9 S + W U V N b C K i A Q q B f O F R Y Y I T R h C / x Y c 5 I 8 I x I y R 8 y u I d + Z g y J g j l I Z / U y z + e d Z + + o Q 9 n R o 8 T f 6 V H X i U m B 1 f o e u g H 0 + H w c T B P H I k 1 7 w r V d q G k N 2 S V 6 Y k s b W d p u a a N M 2 w f 9 v E 8 M 1 n z b r t E A j i Z + e h Y P P v t W k X y i + I 1 0 z i z 1 z d H 7 D 1 o D y k p g 5 0 9 V 9 i 9 F X b V V e S R 4 X b m H F W m 2 2 9 r S a 3 B 3 y E V T z w m w p J / U p T t r 3 8 9 7 H l K 3 F U G s L g q d F Q 7 l g o j d S p n w l N y o P l S + o I y 4 s 6 6 + m c M U 4 b u N V + C x 2 h u j W Q C / U E T g f a l M B W b y g o u y e a o p h O 7 p 7 2 4 I n q 2 T 5 s 2 W 3 f Z 1 2 K r N 0 n a + R x g a T E + j 2 H 8 h 6 O b d b m H o 8 Y 6 g / 8 r Q V q P / G T c P B + C h M V N v 3 / w F d X 8 D U E s B A i 0 A F A A C A A g A j p R b W 9 Q Q g x 6 l A A A A 9 g A A A B I A A A A A A A A A A A A A A A A A A A A A A E N v b m Z p Z y 9 Q Y W N r Y W d l L n h t b F B L A Q I t A B Q A A g A I A I 6 U W 1 t T c j g s m w A A A O E A A A A T A A A A A A A A A A A A A A A A A P E A A A B b Q 2 9 u d G V u d F 9 U e X B l c 1 0 u e G 1 s U E s B A i 0 A F A A C A A g A j p R b W x n + 1 9 G y A g A A / g k A A B M A A A A A A A A A A A A A A A A A 2 Q E A A E Z v c m 1 1 b G F z L 1 N l Y 3 R p b 2 4 x L m 1 Q S w U G A A A A A A M A A w D C A A A A 2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S k A A A A A A A A H K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R G F k b 3 N C c n V 0 b 3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M D d j O T I x N z c t M T V j M S 0 0 M m Z l L T l h Z T Y t M W E 4 Y z E z M D N l N 2 M 2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R h Z G 9 z Q n J 1 d G 9 z I i A v P j x F b n R y e S B U e X B l P S J G a W x s T G F z d F V w Z G F 0 Z W Q i I F Z h b H V l P S J k M j A y N S 0 x M C 0 y N 1 Q y M T o y N z o y N C 4 2 M j U 2 M T g w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U E M m c X V v d D s s J n F 1 b 3 Q 7 R G l 2 a X P D o 2 8 m c X V v d D s s J n F 1 b 3 Q 7 U 2 X D p 8 O j b y Z x d W 9 0 O y w m c X V v d D t P Y m p l d G 8 g K E R l c 2 N y a c O n w 6 N v I F N 1 Y 2 l u d G E p J n F 1 b 3 Q 7 L C Z x d W 9 0 O 0 5 h d H V y Z X p h I G R h I E R l b W F u Z G E m c X V v d D s s J n F 1 b 3 Q 7 Q 2 x h c 3 N l I E N B V E 1 B V C Z x d W 9 0 O y w m c X V v d D t D w 7 N k a W d v I G R v I F N l c n Z p w 6 d v J n F 1 b 3 Q 7 L C Z x d W 9 0 O 1 Z h b G 9 y I E V z d G l t Y W R v J n F 1 b 3 Q 7 L C Z x d W 9 0 O 1 R p c G 8 g Z G U g Q 2 9 u d H J h d G H D p 8 O j b y Z x d W 9 0 O y w m c X V v d D t H c m F 1 I G R l I F B y a W 9 y a W R h Z G U m c X V v d D s s J n F 1 b 3 Q 7 R G 9 j L i B T R U l c b k N v b n R y Y X R v I C 8 g Q V J Q J n F 1 b 3 Q 7 L C Z x d W 9 0 O 0 Z p b S B k Y S B W a W f D q m 5 j a W E m c X V v d D s s J n F 1 b 3 Q 7 R G F 0 Y S B Q c m V 2 a X N 0 Y S B w Y X J h I G E g T m 9 2 Y S B D b 2 5 0 c m F 0 Y c O n w 6 N v J n F 1 b 3 Q 7 L C Z x d W 9 0 O 1 B y b 2 N l c 3 N v I F N F S V x u K E 5 v d m E g Q 2 9 u d H J h d G H D p 8 O j b y k m c X V v d D s s J n F 1 b 3 Q 7 U 3 R h d H V z J n F 1 b 3 Q 7 X S I g L z 4 8 R W 5 0 c n k g V H l w Z T 0 i R m l s b E N v d W 5 0 I i B W Y W x 1 Z T 0 i b D Q 3 N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k b 3 N C c n V 0 b 3 M v Q 2 9 u d G V u d C B F e H B h b m R p Z G 8 u e 1 B D L D B 9 J n F 1 b 3 Q 7 L C Z x d W 9 0 O 1 N l Y 3 R p b 2 4 x L 0 R h Z G 9 z Q n J 1 d G 9 z L 0 N v b n R l b n Q g R X h w Y W 5 k a W R v L n t E a X Z p c 8 O j b y w x f S Z x d W 9 0 O y w m c X V v d D t T Z W N 0 a W 9 u M S 9 E Y W R v c 0 J y d X R v c y 9 D b 2 5 0 Z W 5 0 I E V 4 c G F u Z G l k b y 5 7 U 2 X D p 8 O j b y w y f S Z x d W 9 0 O y w m c X V v d D t T Z W N 0 a W 9 u M S 9 E Y W R v c 0 J y d X R v c y 9 D b 2 5 0 Z W 5 0 I E V 4 c G F u Z G l k b y 5 7 T 2 J q Z X R v I C h E Z X N j c m n D p 8 O j b y B T d W N p b n R h K S w z f S Z x d W 9 0 O y w m c X V v d D t T Z W N 0 a W 9 u M S 9 E Y W R v c 0 J y d X R v c y 9 D b 2 5 0 Z W 5 0 I E V 4 c G F u Z G l k b y 5 7 T m F 0 d X J l e m E g Z G E g R G V t Y W 5 k Y S w 0 f S Z x d W 9 0 O y w m c X V v d D t T Z W N 0 a W 9 u M S 9 E Y W R v c 0 J y d X R v c y 9 D b 2 5 0 Z W 5 0 I E V 4 c G F u Z G l k b y 5 7 Q 2 x h c 3 N l I E N B V E 1 B V C w 1 f S Z x d W 9 0 O y w m c X V v d D t T Z W N 0 a W 9 u M S 9 E Y W R v c 0 J y d X R v c y 9 D b 2 5 0 Z W 5 0 I E V 4 c G F u Z G l k b y 5 7 Q 8 O z Z G l n b y B k b y B T Z X J 2 a c O n b y w 2 f S Z x d W 9 0 O y w m c X V v d D t T Z W N 0 a W 9 u M S 9 E Y W R v c 0 J y d X R v c y 9 D b 2 5 0 Z W 5 0 I E V 4 c G F u Z G l k b y 5 7 V m F s b 3 I g R X N 0 a W 1 h Z G 8 s N 3 0 m c X V v d D s s J n F 1 b 3 Q 7 U 2 V j d G l v b j E v R G F k b 3 N C c n V 0 b 3 M v Q 2 9 u d G V u d C B F e H B h b m R p Z G 8 u e 1 R p c G 8 g Z G U g Q 2 9 u d H J h d G H D p 8 O j b y w 4 f S Z x d W 9 0 O y w m c X V v d D t T Z W N 0 a W 9 u M S 9 E Y W R v c 0 J y d X R v c y 9 D b 2 5 0 Z W 5 0 I E V 4 c G F u Z G l k b y 5 7 R 3 J h d S B k Z S B Q c m l v c m l k Y W R l L D l 9 J n F 1 b 3 Q 7 L C Z x d W 9 0 O 1 N l Y 3 R p b 2 4 x L 0 R h Z G 9 z Q n J 1 d G 9 z L 0 N v b n R l b n Q g R X h w Y W 5 k a W R v L n t E b 2 M u I F N F S V x u Q 2 9 u d H J h d G 8 g L y B B U l A s M T B 9 J n F 1 b 3 Q 7 L C Z x d W 9 0 O 1 N l Y 3 R p b 2 4 x L 0 R h Z G 9 z Q n J 1 d G 9 z L 0 N v b n R l b n Q g R X h w Y W 5 k a W R v L n t G a W 0 g Z G E g V m l n w 6 p u Y 2 l h L D E x f S Z x d W 9 0 O y w m c X V v d D t T Z W N 0 a W 9 u M S 9 E Y W R v c 0 J y d X R v c y 9 D b 2 5 0 Z W 5 0 I E V 4 c G F u Z G l k b y 5 7 R G F 0 Y S B Q c m V 2 a X N 0 Y S B w Y X J h I G E g T m 9 2 Y S B D b 2 5 0 c m F 0 Y c O n w 6 N v L D E y f S Z x d W 9 0 O y w m c X V v d D t T Z W N 0 a W 9 u M S 9 E Y W R v c 0 J y d X R v c y 9 D b 2 5 0 Z W 5 0 I E V 4 c G F u Z G l k b y 5 7 U H J v Y 2 V z c 2 8 g U 0 V J X G 4 o T m 9 2 Y S B D b 2 5 0 c m F 0 Y c O n w 6 N v K S w x M 3 0 m c X V v d D s s J n F 1 b 3 Q 7 U 2 V j d G l v b j E v R G F k b 3 N C c n V 0 b 3 M v Q 2 9 u d G V u d C B F e H B h b m R p Z G 8 u e 1 N 0 Y X R 1 c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R h Z G 9 z Q n J 1 d G 9 z L 0 N v b n R l b n Q g R X h w Y W 5 k a W R v L n t Q Q y w w f S Z x d W 9 0 O y w m c X V v d D t T Z W N 0 a W 9 u M S 9 E Y W R v c 0 J y d X R v c y 9 D b 2 5 0 Z W 5 0 I E V 4 c G F u Z G l k b y 5 7 R G l 2 a X P D o 2 8 s M X 0 m c X V v d D s s J n F 1 b 3 Q 7 U 2 V j d G l v b j E v R G F k b 3 N C c n V 0 b 3 M v Q 2 9 u d G V u d C B F e H B h b m R p Z G 8 u e 1 N l w 6 f D o 2 8 s M n 0 m c X V v d D s s J n F 1 b 3 Q 7 U 2 V j d G l v b j E v R G F k b 3 N C c n V 0 b 3 M v Q 2 9 u d G V u d C B F e H B h b m R p Z G 8 u e 0 9 i a m V 0 b y A o R G V z Y 3 J p w 6 f D o 2 8 g U 3 V j a W 5 0 Y S k s M 3 0 m c X V v d D s s J n F 1 b 3 Q 7 U 2 V j d G l v b j E v R G F k b 3 N C c n V 0 b 3 M v Q 2 9 u d G V u d C B F e H B h b m R p Z G 8 u e 0 5 h d H V y Z X p h I G R h I E R l b W F u Z G E s N H 0 m c X V v d D s s J n F 1 b 3 Q 7 U 2 V j d G l v b j E v R G F k b 3 N C c n V 0 b 3 M v Q 2 9 u d G V u d C B F e H B h b m R p Z G 8 u e 0 N s Y X N z Z S B D Q V R N Q V Q s N X 0 m c X V v d D s s J n F 1 b 3 Q 7 U 2 V j d G l v b j E v R G F k b 3 N C c n V 0 b 3 M v Q 2 9 u d G V u d C B F e H B h b m R p Z G 8 u e 0 P D s 2 R p Z 2 8 g Z G 8 g U 2 V y d m n D p 2 8 s N n 0 m c X V v d D s s J n F 1 b 3 Q 7 U 2 V j d G l v b j E v R G F k b 3 N C c n V 0 b 3 M v Q 2 9 u d G V u d C B F e H B h b m R p Z G 8 u e 1 Z h b G 9 y I E V z d G l t Y W R v L D d 9 J n F 1 b 3 Q 7 L C Z x d W 9 0 O 1 N l Y 3 R p b 2 4 x L 0 R h Z G 9 z Q n J 1 d G 9 z L 0 N v b n R l b n Q g R X h w Y W 5 k a W R v L n t U a X B v I G R l I E N v b n R y Y X R h w 6 f D o 2 8 s O H 0 m c X V v d D s s J n F 1 b 3 Q 7 U 2 V j d G l v b j E v R G F k b 3 N C c n V 0 b 3 M v Q 2 9 u d G V u d C B F e H B h b m R p Z G 8 u e 0 d y Y X U g Z G U g U H J p b 3 J p Z G F k Z S w 5 f S Z x d W 9 0 O y w m c X V v d D t T Z W N 0 a W 9 u M S 9 E Y W R v c 0 J y d X R v c y 9 D b 2 5 0 Z W 5 0 I E V 4 c G F u Z G l k b y 5 7 R G 9 j L i B T R U l c b k N v b n R y Y X R v I C 8 g Q V J Q L D E w f S Z x d W 9 0 O y w m c X V v d D t T Z W N 0 a W 9 u M S 9 E Y W R v c 0 J y d X R v c y 9 D b 2 5 0 Z W 5 0 I E V 4 c G F u Z G l k b y 5 7 R m l t I G R h I F Z p Z 8 O q b m N p Y S w x M X 0 m c X V v d D s s J n F 1 b 3 Q 7 U 2 V j d G l v b j E v R G F k b 3 N C c n V 0 b 3 M v Q 2 9 u d G V u d C B F e H B h b m R p Z G 8 u e 0 R h d G E g U H J l d m l z d G E g c G F y Y S B h I E 5 v d m E g Q 2 9 u d H J h d G H D p 8 O j b y w x M n 0 m c X V v d D s s J n F 1 b 3 Q 7 U 2 V j d G l v b j E v R G F k b 3 N C c n V 0 b 3 M v Q 2 9 u d G V u d C B F e H B h b m R p Z G 8 u e 1 B y b 2 N l c 3 N v I F N F S V x u K E 5 v d m E g Q 2 9 u d H J h d G H D p 8 O j b y k s M T N 9 J n F 1 b 3 Q 7 L C Z x d W 9 0 O 1 N l Y 3 R p b 2 4 x L 0 R h Z G 9 z Q n J 1 d G 9 z L 0 N v b n R l b n Q g R X h w Y W 5 k a W R v L n t T d G F 0 d X M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W x h d C V D M y V C M 3 J p b y U y M F N F U l Z J Q 0 9 T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2 V m N D F j M j k 1 L T h m N z I t N G E 2 M y 1 h M z d m L T M z M j d j M j c y Y T A 4 Y i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Z W x h d M O z c m l v X 1 N F U l Z J Q 0 9 T I i A v P j x F b n R y e S B U e X B l P S J G a W x s T G F z d F V w Z G F 0 Z W Q i I F Z h b H V l P S J k M j A y N S 0 x M C 0 y N 1 Q y M T o z M j o y N y 4 y M z M 0 O T k 0 W i I g L z 4 8 R W 5 0 c n k g V H l w Z T 0 i R m l s b E N v b H V t b l R 5 c G V z I i B W Y W x 1 Z T 0 i c 0 F C R U c i I C 8 + P E V u d H J 5 I F R 5 c G U 9 I k Z p b G x F c n J v c k N v d W 5 0 I i B W Y W x 1 Z T 0 i b D A i I C 8 + P E V u d H J 5 I F R 5 c G U 9 I k Z p b G x D b 2 x 1 b W 5 O Y W 1 l c y I g V m F s d W U 9 I n N b J n F 1 b 3 Q 7 Q 8 O z Z G l n b y B k b y B T Z X J 2 a c O n b y Z x d W 9 0 O y w m c X V v d D t W Y W x v c i B F c 3 R p b W F k b y Z x d W 9 0 O y w m c X V v d D t Q Q y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g 0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D w 7 N k a W d v I G R v I F N l c n Z p w 6 d v J n F 1 b 3 Q 7 X S w m c X V v d D t x d W V y e V J l b G F 0 a W 9 u c 2 h p c H M m c X V v d D s 6 W 1 0 s J n F 1 b 3 Q 7 Y 2 9 s d W 1 u S W R l b n R p d G l l c y Z x d W 9 0 O z p b J n F 1 b 3 Q 7 U 2 V j d G l v b j E v U m V s Y X T D s 3 J p b y B T R V J W S U N P U y 9 M a W 5 o Y X M g Q W d y d X B h Z G F z L n t D w 7 N k a W d v I G R v I F N l c n Z p w 6 d v L D B 9 J n F 1 b 3 Q 7 L C Z x d W 9 0 O 1 N l Y 3 R p b 2 4 x L 1 J l b G F 0 w 7 N y a W 8 g U 0 V S V k l D T 1 M v V G l w b y B B b H R l c m F k b y 5 7 V m F s b 3 I g R X N 0 a W 1 h Z G 8 s M X 0 m c X V v d D s s J n F 1 b 3 Q 7 U 2 V j d G l v b j E v U m V s Y X T D s 3 J p b y B T R V J W S U N P U y 9 M a W 5 o Y X M g Q W d y d X B h Z G F z L n t Q Q y w y f S Z x d W 9 0 O 1 0 s J n F 1 b 3 Q 7 Q 2 9 s d W 1 u Q 2 9 1 b n Q m c X V v d D s 6 M y w m c X V v d D t L Z X l D b 2 x 1 b W 5 O Y W 1 l c y Z x d W 9 0 O z p b J n F 1 b 3 Q 7 Q 8 O z Z G l n b y B k b y B T Z X J 2 a c O n b y Z x d W 9 0 O 1 0 s J n F 1 b 3 Q 7 Q 2 9 s d W 1 u S W R l b n R p d G l l c y Z x d W 9 0 O z p b J n F 1 b 3 Q 7 U 2 V j d G l v b j E v U m V s Y X T D s 3 J p b y B T R V J W S U N P U y 9 M a W 5 o Y X M g Q W d y d X B h Z G F z L n t D w 7 N k a W d v I G R v I F N l c n Z p w 6 d v L D B 9 J n F 1 b 3 Q 7 L C Z x d W 9 0 O 1 N l Y 3 R p b 2 4 x L 1 J l b G F 0 w 7 N y a W 8 g U 0 V S V k l D T 1 M v V G l w b y B B b H R l c m F k b y 5 7 V m F s b 3 I g R X N 0 a W 1 h Z G 8 s M X 0 m c X V v d D s s J n F 1 b 3 Q 7 U 2 V j d G l v b j E v U m V s Y X T D s 3 J p b y B T R V J W S U N P U y 9 M a W 5 o Y X M g Q W d y d X B h Z G F z L n t Q Q y w y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S Z W x h d C V D M y V C M 3 J p b y U y M E N P T V B S Q V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M T c 4 Y W M w Z W Y t Z m M 4 M i 0 0 Y z U 3 L T k 0 N z k t Z T B m M z Y 2 M W V i Y z F m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b G F 0 w 7 N y a W 9 f Q 0 9 N U F J B U y I g L z 4 8 R W 5 0 c n k g V H l w Z T 0 i T G 9 h Z G V k V G 9 B b m F s e X N p c 1 N l c n Z p Y 2 V z I i B W Y W x 1 Z T 0 i b D A i I C 8 + P E V u d H J 5 I F R 5 c G U 9 I k Z p b G x M Y X N 0 V X B k Y X R l Z C I g V m F s d W U 9 I m Q y M D I 1 L T E w L T I 3 V D I x O j M 2 O j I 4 L j Y 1 N j E 2 O T h a I i A v P j x F b n R y e S B U e X B l P S J G a W x s Q 2 9 s d W 1 u V H l w Z X M i I F Z h b H V l P S J z Q X h F R y I g L z 4 8 R W 5 0 c n k g V H l w Z T 0 i R m l s b E V y c m 9 y Q 2 9 1 b n Q i I F Z h b H V l P S J s M C I g L z 4 8 R W 5 0 c n k g V H l w Z T 0 i R m l s b E N v b H V t b k 5 h b W V z I i B W Y W x 1 Z T 0 i c 1 s m c X V v d D t D b G F z c 2 U g Q 0 F U T U F U J n F 1 b 3 Q 7 L C Z x d W 9 0 O 1 Z h b G 9 y I E V z d G l t Y W R v J n F 1 b 3 Q 7 L C Z x d W 9 0 O 1 B D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z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b G F 0 w 7 N y a W 8 g Q 0 9 N U F J B U y 9 U a X B v I E F s d G V y Y W R v L n t D b G F z c 2 U g Q 0 F U T U F U L D B 9 J n F 1 b 3 Q 7 L C Z x d W 9 0 O 1 N l Y 3 R p b 2 4 x L 1 J l b G F 0 w 7 N y a W 8 g Q 0 9 N U F J B U y 9 U a X B v I E F s d G V y Y W R v L n t W Y W x v c i B F c 3 R p b W F k b y w x f S Z x d W 9 0 O y w m c X V v d D t T Z W N 0 a W 9 u M S 9 S Z W x h d M O z c m l v I E N P T V B S Q V M v T G l u a G F z I E F n c n V w Y W R h c y 5 7 U E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m V s Y X T D s 3 J p b y B D T 0 1 Q U k F T L 1 R p c G 8 g Q W x 0 Z X J h Z G 8 u e 0 N s Y X N z Z S B D Q V R N Q V Q s M H 0 m c X V v d D s s J n F 1 b 3 Q 7 U 2 V j d G l v b j E v U m V s Y X T D s 3 J p b y B D T 0 1 Q U k F T L 1 R p c G 8 g Q W x 0 Z X J h Z G 8 u e 1 Z h b G 9 y I E V z d G l t Y W R v L D F 9 J n F 1 b 3 Q 7 L C Z x d W 9 0 O 1 N l Y 3 R p b 2 4 x L 1 J l b G F 0 w 7 N y a W 8 g Q 0 9 N U F J B U y 9 M a W 5 o Y X M g Q W d y d X B h Z G F z L n t Q Q y w y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E Y W R v c 0 J y d X R v c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Z G 9 z Q n J 1 d G 9 z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Z G 9 z Q n J 1 d G 9 z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R v c 0 J y d X R v c y 9 D b 2 5 0 Z W 5 0 J T I w R X h w Y W 5 k a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Y X Q l Q z M l Q j N y a W 8 l M j B T R V J W S U N P U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G F 0 J U M z J U I z c m l v J T I w U 0 V S V k l D T 1 M v T 3 V 0 c m F z J T I w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G F 0 J U M z J U I z c m l v J T I w U 0 V S V k l D T 1 M v T G l u a G F z J T I w Q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Y X Q l Q z M l Q j N y a W 8 l M j B T R V J W S U N P U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h d C V D M y V C M 3 J p b y U y M F N F U l Z J Q 0 9 T L 0 Z p b H R y b y U y M E 5 B V F V S R V p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Y X Q l Q z M l Q j N y a W 8 l M j B D T 0 1 Q U k F T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Y X Q l Q z M l Q j N y a W 8 l M j B D T 0 1 Q U k F T L 0 9 1 d H J h c y U y M E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h d C V D M y V C M 3 J p b y U y M E N P T V B S Q V M v R m l s d H J v J T I w T k F U V V J F W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h d C V D M y V C M 3 J p b y U y M E N P T V B S Q V M v T G l u a G F z J T I w Q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Y X Q l Q z M l Q j N y a W 8 l M j B D T 0 1 Q U k F T L 1 R p c G 8 l M j B B b H R l c m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M U W s 2 6 1 h U C g s q 7 a 6 j w + V Q A A A A A C A A A A A A A Q Z g A A A A E A A C A A A A A + 9 F 0 q Y v K T t X p Y 4 X g l z S 9 l X l s 9 Z + D T L R r I y e 2 x J t 8 z s g A A A A A O g A A A A A I A A C A A A A D 8 T Q t 9 8 6 r h O Y 4 P i d V B 2 4 o Q u 9 y h Z q q x 5 r J e p 5 6 h V X f T 8 V A A A A D 1 3 n E 3 g Q E u L u 1 D D i l L Y L B F I O B F 8 e z 9 E S 8 G 4 x h T o 9 8 j B G m h 0 r J N 4 F r H Q + Y 3 I 8 V F 7 4 q 9 f 9 N G 9 Z 3 w x 4 V M 5 l N t 5 W m d n d V Q x u M i n P v x f 8 8 y / B z p e 0 A A A A D v 8 z O V P z F R W k P d H m u f H 9 r L H B l 2 E A 5 l D g H e q K 6 A p S 5 T T r Z 6 n P B f a N N Q 3 Z P T y w A Y e 8 u 9 J M + m D N J L O e 9 l m j P c T l d G < / D a t a M a s h u p > 
</file>

<file path=customXml/itemProps1.xml><?xml version="1.0" encoding="utf-8"?>
<ds:datastoreItem xmlns:ds="http://schemas.openxmlformats.org/officeDocument/2006/customXml" ds:itemID="{AE737A8A-66B1-4044-9322-ACDE9B646C85}">
  <ds:schemaRefs>
    <ds:schemaRef ds:uri="http://schemas.microsoft.com/office/2006/metadata/properties"/>
    <ds:schemaRef ds:uri="http://schemas.microsoft.com/office/infopath/2007/PartnerControls"/>
    <ds:schemaRef ds:uri="3c10ae33-635e-4978-b5d3-2314daeb6da0"/>
  </ds:schemaRefs>
</ds:datastoreItem>
</file>

<file path=customXml/itemProps2.xml><?xml version="1.0" encoding="utf-8"?>
<ds:datastoreItem xmlns:ds="http://schemas.openxmlformats.org/officeDocument/2006/customXml" ds:itemID="{BADADDE6-D76B-41D1-AD4E-E693A72E1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D6071C-5D37-4148-8340-87F8B34EC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254b29-090c-4b43-a897-ec98767e3a84"/>
    <ds:schemaRef ds:uri="3c10ae33-635e-4978-b5d3-2314daeb6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59E30A-6CD4-46F9-A725-A4A4AA2A9E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CONSOLIDAÇÃO</vt:lpstr>
      <vt:lpstr>UAPA</vt:lpstr>
      <vt:lpstr>UCIN</vt:lpstr>
      <vt:lpstr>UGEP</vt:lpstr>
      <vt:lpstr>UMAD</vt:lpstr>
      <vt:lpstr>UMIN</vt:lpstr>
      <vt:lpstr>Auxiliar</vt:lpstr>
      <vt:lpstr>USEG</vt:lpstr>
      <vt:lpstr>DIAC</vt:lpstr>
      <vt:lpstr>Suprimento de Fundos</vt:lpstr>
      <vt:lpstr>DadosBrutos</vt:lpstr>
      <vt:lpstr>Relatório SERVICOS</vt:lpstr>
      <vt:lpstr>Relatório COMPRAS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Vinicius Teixeira</dc:creator>
  <cp:keywords/>
  <dc:description/>
  <cp:lastModifiedBy>Vinicius Teixeira</cp:lastModifiedBy>
  <cp:revision/>
  <dcterms:created xsi:type="dcterms:W3CDTF">2021-09-03T15:14:55Z</dcterms:created>
  <dcterms:modified xsi:type="dcterms:W3CDTF">2025-10-28T17:42:14Z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0x010100C60D14D43ABCCC4E84A33346EFDB9605</vt:lpwstr>
  </property>
</Properties>
</file>